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 PC LENOVO\Carpeta Nueva 2024\CAM\OPINIONES SLGA Y PACL\Departamento de Cajamarca\2024\Matriz\"/>
    </mc:Choice>
  </mc:AlternateContent>
  <xr:revisionPtr revIDLastSave="0" documentId="8_{489674D2-48F8-47A8-82CA-7169E0BD2B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triz Planificación" sheetId="1" r:id="rId1"/>
    <sheet name="Matriz Priorización " sheetId="2" r:id="rId2"/>
  </sheets>
  <definedNames>
    <definedName name="_xlnm._FilterDatabase" localSheetId="0" hidden="1">'Matriz Planificación'!$M$7:$Q$9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2" l="1"/>
  <c r="G8" i="2" l="1"/>
  <c r="G7" i="2"/>
  <c r="G9" i="2"/>
  <c r="G10" i="2"/>
  <c r="G11" i="2"/>
  <c r="K12" i="1" l="1"/>
  <c r="H10" i="2"/>
  <c r="G12" i="2"/>
  <c r="H12" i="2" s="1"/>
  <c r="G13" i="2"/>
  <c r="G14" i="2"/>
  <c r="H14" i="2" s="1"/>
  <c r="G15" i="2"/>
  <c r="H15" i="2" s="1"/>
  <c r="G16" i="2"/>
  <c r="H16" i="2" s="1"/>
  <c r="G17" i="2"/>
  <c r="G18" i="2"/>
  <c r="G19" i="2"/>
  <c r="H19" i="2" s="1"/>
  <c r="H5" i="2" l="1"/>
  <c r="K9" i="1"/>
  <c r="K19" i="1"/>
  <c r="K15" i="1"/>
  <c r="K21" i="1"/>
  <c r="K17" i="1"/>
  <c r="H6" i="2"/>
  <c r="K10" i="1"/>
  <c r="H18" i="2"/>
  <c r="H17" i="2"/>
  <c r="K20" i="1"/>
  <c r="H13" i="2"/>
  <c r="K16" i="1"/>
  <c r="K22" i="1"/>
  <c r="K18" i="1"/>
  <c r="H11" i="2"/>
  <c r="K14" i="1"/>
  <c r="H7" i="2"/>
  <c r="K11" i="1"/>
  <c r="H9" i="2"/>
  <c r="K13" i="1"/>
  <c r="H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Ricardo Francisco Solano Cornejo</author>
    <author>Eduardo Murrieta Arevalo</author>
  </authors>
  <commentList>
    <comment ref="B7" authorId="0" shapeId="0" xr:uid="{9118745A-7AA6-4E00-BBEC-6565FCD87DD6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Debe estar de acuerdo a los ambitos que se plantean en el SLGA</t>
        </r>
      </text>
    </comment>
    <comment ref="C8" authorId="0" shapeId="0" xr:uid="{112A0049-5AC1-4E74-B0EF-95A276AB16A9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Se recomienda hacer una lluvia de ideas de todo lo que los integrantes de la CAM ven como problemático en cada ámbito temático del SLGA</t>
        </r>
      </text>
    </comment>
    <comment ref="D8" authorId="0" shapeId="0" xr:uid="{D920BF7D-22F7-47C6-B921-3A2B4809F89C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Definir cual es el o los problemas centrales en ese ámbito</t>
        </r>
      </text>
    </comment>
    <comment ref="E8" authorId="0" shapeId="0" xr:uid="{F86D460C-FC4E-4EAA-8CF8-F5DF217DCA10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Que institucions están relacionadas con el problema</t>
        </r>
      </text>
    </comment>
    <comment ref="F8" authorId="0" shapeId="0" xr:uid="{7B6BFDF0-B567-4E18-BFB1-88CBFCA18CE2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Que institucions están relacionadas con el problema</t>
        </r>
      </text>
    </comment>
    <comment ref="L8" authorId="0" shapeId="0" xr:uid="{A0C406A1-2B5E-41F3-A008-B6991D272A98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Usar la segunda pestaña para priorizar</t>
        </r>
      </text>
    </comment>
    <comment ref="M8" authorId="0" shapeId="0" xr:uid="{418E3406-2143-496E-9EDB-F79EE788A814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determinar los objetivos para cada problema</t>
        </r>
      </text>
    </comment>
    <comment ref="N8" authorId="0" shapeId="0" xr:uid="{06D862FC-0201-4900-907E-39F87ABC60F1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ver la vinculacioón del Obkjetivo con la matriz regional</t>
        </r>
      </text>
    </comment>
    <comment ref="O8" authorId="0" shapeId="0" xr:uid="{18ABDC2E-D78E-4F36-9FE2-59B35B2CFB0F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ver la relación con la política nacional del ambiente</t>
        </r>
      </text>
    </comment>
    <comment ref="R8" authorId="0" shapeId="0" xr:uid="{684CC00A-2600-45BB-B25B-96847A0A4052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Tipo medio es una herramienta, por ejemplo una norma o capacitaciones. Tipo resultado es resolver el problema como por ejemplo "se ha reducido la contaminación de…"
</t>
        </r>
      </text>
    </comment>
    <comment ref="S8" authorId="0" shapeId="0" xr:uid="{F99E76DB-17BA-4DC7-B6E7-C6ED6A4FCE0B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Viene de la columna J</t>
        </r>
      </text>
    </comment>
    <comment ref="T8" authorId="0" shapeId="0" xr:uid="{FF95C81A-FA32-420B-BD7E-FEEA7DD5BD08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Especificamente como se va a lograr ese objetivo</t>
        </r>
      </text>
    </comment>
    <comment ref="V8" authorId="0" shapeId="0" xr:uid="{391D700F-A43C-4310-B8C6-06C1106B6BB2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Que meta nos ponemos al 2030
</t>
        </r>
      </text>
    </comment>
    <comment ref="W8" authorId="0" shapeId="0" xr:uid="{8C885FCF-5357-4186-BF48-046D6CF982E1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Que institución local es responsable de liderar la solución del problema</t>
        </r>
      </text>
    </comment>
    <comment ref="B9" authorId="1" shapeId="0" xr:uid="{9A90CBF1-6192-4C7F-A1B5-DE83015E22B4}">
      <text>
        <r>
          <rPr>
            <b/>
            <sz val="9"/>
            <color indexed="81"/>
            <rFont val="Tahoma"/>
            <family val="2"/>
          </rPr>
          <t>Eduardo Murrieta Arevalo:</t>
        </r>
        <r>
          <rPr>
            <sz val="9"/>
            <color indexed="81"/>
            <rFont val="Tahoma"/>
            <family val="2"/>
          </rPr>
          <t xml:space="preserve">
En lo que aplica a sus funciones y competencias en el marco del Proceso de Descentralización </t>
        </r>
      </text>
    </comment>
  </commentList>
</comments>
</file>

<file path=xl/sharedStrings.xml><?xml version="1.0" encoding="utf-8"?>
<sst xmlns="http://schemas.openxmlformats.org/spreadsheetml/2006/main" count="356" uniqueCount="231">
  <si>
    <t>Actores involucrados</t>
  </si>
  <si>
    <t>Gravedad</t>
  </si>
  <si>
    <t>Alcance</t>
  </si>
  <si>
    <t>Magnitud</t>
  </si>
  <si>
    <t>Urgencia</t>
  </si>
  <si>
    <t>Puntaje Total</t>
  </si>
  <si>
    <t>Problemas Ambientales</t>
  </si>
  <si>
    <t>Orden de Prioridad</t>
  </si>
  <si>
    <t>PROPUESTA RUTA ESTRATÉGICA</t>
  </si>
  <si>
    <t>JERARQUIZACIÓN</t>
  </si>
  <si>
    <t>PRIORIZACIÓN DE PROBLEMAS</t>
  </si>
  <si>
    <t xml:space="preserve">Meta al 2030 </t>
  </si>
  <si>
    <t>Objetivos</t>
  </si>
  <si>
    <t>Vinculación con la PNA</t>
  </si>
  <si>
    <t>OP1: 
Mejorar la conservación y el uso sostenible de las especies y de la diversidad genética</t>
  </si>
  <si>
    <t xml:space="preserve">OP 2: 
Reducir los niveles de deforestación y degradación de los ecosistemas
</t>
  </si>
  <si>
    <t>OP 3: 
Reducir la contaminación atmosférica, de aguas marinas y continentales y de los suelos</t>
  </si>
  <si>
    <t xml:space="preserve">OP 4: 
Incrementar la valorización y la adecuada disposición final de los residuos sólidos
</t>
  </si>
  <si>
    <t xml:space="preserve">OP 5: 
Incrementar la adaptación de la población, agentes económicos y el Estado, ante los efectos del cambio climático, peligros hidrometeorológicos, eventos geofísicos y glaciológicos
</t>
  </si>
  <si>
    <t xml:space="preserve">OP 6: 
Fortalecer la Gobernanza ambiental con enfoque territorial en las entidades públicas y privadas
</t>
  </si>
  <si>
    <t xml:space="preserve">OP 7: 
Implementar el enfoque de economía circular en los procesos productivos y prácticas institucionales de las entidades públicas y privadas
</t>
  </si>
  <si>
    <t xml:space="preserve">OP 8: 
Reducir las emisiones de gases de efecto invernadero del país
</t>
  </si>
  <si>
    <t xml:space="preserve">OP 9: 
Mejorar el comportamiento ambiental de la ciudadanía
 </t>
  </si>
  <si>
    <t>Necesidades, Obstáculos y/o Causas del Problema</t>
  </si>
  <si>
    <t>FISCALIZACION AMBIENTAL</t>
  </si>
  <si>
    <t>CONSERVACION DE LA DIVERSIDAD BIOLÓGICA - ANP</t>
  </si>
  <si>
    <t>GESTIÓN INTEGRAL DE RECURSOS HÍDRICOS</t>
  </si>
  <si>
    <t>CALIDAD DEL AIRE</t>
  </si>
  <si>
    <t>GESTIÓN INTEGRAL DE RESIDUOS SÓLIDOS</t>
  </si>
  <si>
    <t>CIUDADANIA Y EDUCACIÓN AMBIENTAL</t>
  </si>
  <si>
    <t>INFORMACIÓN AMBIENTAL</t>
  </si>
  <si>
    <t>AMBITOS TEMÁTICOS                                    DEL SLGA</t>
  </si>
  <si>
    <t>IDENTIFICACIÓN DE PROBLEMAS AMBIENTALES LOCALES</t>
  </si>
  <si>
    <t>Problema Ambiental Local</t>
  </si>
  <si>
    <t>DETERMINACIÓN Y VINCULACION DE OBJETIVOS</t>
  </si>
  <si>
    <t>MITIGACIÓN DEL CAMBIO CLIMÁTICO</t>
  </si>
  <si>
    <t>ADAPTACIÓN DEL CAMBIO CLIMÁTICO</t>
  </si>
  <si>
    <t>CONTAMINACIÓN POR RUIDO</t>
  </si>
  <si>
    <t>CONTAMINACIÓN POR RADIACIONES IONIZANTES</t>
  </si>
  <si>
    <t>CONTAMINACIÓN LUMÍNICA</t>
  </si>
  <si>
    <t>Ponderación</t>
  </si>
  <si>
    <t>Nro.</t>
  </si>
  <si>
    <t>Valoración</t>
  </si>
  <si>
    <t>Bajo</t>
  </si>
  <si>
    <t>Medio</t>
  </si>
  <si>
    <t>Alto</t>
  </si>
  <si>
    <t>Priorización</t>
  </si>
  <si>
    <t>Prioridad</t>
  </si>
  <si>
    <t>PRIORIDAD 9</t>
  </si>
  <si>
    <t>PRIORIDAD 8</t>
  </si>
  <si>
    <t>PRIORIDAD 7</t>
  </si>
  <si>
    <t>PRIORIDAD 6</t>
  </si>
  <si>
    <t>PRIORIDAD 5</t>
  </si>
  <si>
    <t>PRIORIDAD 4</t>
  </si>
  <si>
    <t>PRIORIDAD 3</t>
  </si>
  <si>
    <t>PRIORIDAD 2</t>
  </si>
  <si>
    <t>PRIORIDAD 1</t>
  </si>
  <si>
    <t>Sumatoria Total de la Ponderación de criterios de prirorización</t>
  </si>
  <si>
    <t>Vinculación con la MPPACR</t>
  </si>
  <si>
    <t>Objetivo de Tipo Medio</t>
  </si>
  <si>
    <t>Objetivo de Tipo Resultado</t>
  </si>
  <si>
    <t>Objetivo de Tipo Medio o de Resultado</t>
  </si>
  <si>
    <t>PRIORIDAD 10</t>
  </si>
  <si>
    <t>PRIORIDAD 11</t>
  </si>
  <si>
    <t>PRIORIDAD 12</t>
  </si>
  <si>
    <t>PRIORIDAD 13</t>
  </si>
  <si>
    <t>PRIORIDAD 14</t>
  </si>
  <si>
    <t>PRIORIDAD 15</t>
  </si>
  <si>
    <t>Normas o instrumentos locales que atienden el problema</t>
  </si>
  <si>
    <t>Acciones que se están llevando a cabo</t>
  </si>
  <si>
    <t>Institución que lleva a cabo la acción</t>
  </si>
  <si>
    <t>EVALUACIÓN DE IMPACTO AMBIENTAL</t>
  </si>
  <si>
    <t>IDENTIFICACION DE ACCIONES ACTUALES ANTE LOS PROBLEMAS</t>
  </si>
  <si>
    <t>Deterioro de las estructuras productivas y socioculturales de las comunidades amazónicas, andinas y costeras</t>
  </si>
  <si>
    <t>Afectación de la población por emergencia y desastres</t>
  </si>
  <si>
    <t>Mayor Incidencia de Enfermedades</t>
  </si>
  <si>
    <t>Conflictividad Socioambiental acrecentada</t>
  </si>
  <si>
    <t xml:space="preserve">ORDENAMIENTO TERRITORIAL AMBIENTAL </t>
  </si>
  <si>
    <t>Efectos del Problema Ambiental Local</t>
  </si>
  <si>
    <t>Instituciones Responsables</t>
  </si>
  <si>
    <t>Incremento de gases de efecto invernadero (GEI)</t>
  </si>
  <si>
    <r>
      <t>N</t>
    </r>
    <r>
      <rPr>
        <b/>
        <sz val="20"/>
        <color theme="1"/>
        <rFont val="Arial"/>
        <family val="2"/>
      </rPr>
      <t>°</t>
    </r>
  </si>
  <si>
    <r>
      <t xml:space="preserve"> Objetivo Estratégico Local Ambiental
</t>
    </r>
    <r>
      <rPr>
        <b/>
        <sz val="20"/>
        <color theme="1"/>
        <rFont val="Calibri"/>
        <family val="2"/>
        <scheme val="minor"/>
      </rPr>
      <t>(OEL.A)</t>
    </r>
  </si>
  <si>
    <r>
      <t xml:space="preserve">Acción Estratégica Local Ambiental </t>
    </r>
    <r>
      <rPr>
        <b/>
        <sz val="20"/>
        <color theme="1"/>
        <rFont val="Calibri"/>
        <family val="2"/>
        <scheme val="minor"/>
      </rPr>
      <t>(AEL.A)</t>
    </r>
  </si>
  <si>
    <r>
      <t xml:space="preserve">Indicador del </t>
    </r>
    <r>
      <rPr>
        <b/>
        <sz val="20"/>
        <color theme="1"/>
        <rFont val="Calibri"/>
        <family val="2"/>
        <scheme val="minor"/>
      </rPr>
      <t>OEL.A</t>
    </r>
  </si>
  <si>
    <t xml:space="preserve">Escaso control del aumento de la degradación ambiental.  </t>
  </si>
  <si>
    <t>Limitada capacidad para identificar y prevenir los impactos ambientales de los proyectos de inversión pública y privada en la provincia</t>
  </si>
  <si>
    <t xml:space="preserve">Modificación y/o alteración de habitat con afectación a la ecología y biodiversidad  en el distrito. </t>
  </si>
  <si>
    <t xml:space="preserve">Prevalencia de la contaminación de fuentes de agua </t>
  </si>
  <si>
    <t xml:space="preserve">Inadecuado uso y ocupación de ecosistemas y áreas de interés ambiental, así como protección de áreas verdes.                                    </t>
  </si>
  <si>
    <t>Contaminación del aire en las diferentes áreas urbanas y periurbanas.</t>
  </si>
  <si>
    <t>Contaminación acústica en áreas urbanas y periurbanas</t>
  </si>
  <si>
    <t>Degradación del ambiente y afectación en la salud de las personas</t>
  </si>
  <si>
    <t>Crecimiento desmedido del territorio sin un eficiente acondicionamiento de iluminación en los espacios de trabajo y por sobreexposición.</t>
  </si>
  <si>
    <t xml:space="preserve">Inadecuada gestión  de residuos sólidos </t>
  </si>
  <si>
    <t>Aumento de la vulnerabilidad climática de los ecosistemas a nivel provincial.</t>
  </si>
  <si>
    <t xml:space="preserve"> Limitada conciencia y ciudadania ambiental</t>
  </si>
  <si>
    <t xml:space="preserve">Limitado acceso directo de la ciudadanía a la información ambiental </t>
  </si>
  <si>
    <t>Ausencia de supervisión por personal calificado en la implementación de los instrumentos de gestión ambiental aprobados durante la ejecución y cierre de proyectos públicos y privados.</t>
  </si>
  <si>
    <t xml:space="preserve">Implementar los lineamientos del PLANEFA de las municipalidades Distritales. - Deficiente implementación de las medidas administrativas dispuestas en las supervisiones ambientales realizadas a los gobiernos locales en marco del PLANEFA. </t>
  </si>
  <si>
    <t xml:space="preserve">Ausencia de un programa de preservación y conservación de especies nativas vegetales o endémicas del ditrito. </t>
  </si>
  <si>
    <t xml:space="preserve">Ausencia de planta de tratamiento de aguas residuales PTAR.           Continuidad del vertimiento de aguas residuales en cuerpos de agua y terrenos aledaños. Degradación de ecosistemas acuáticos. Inequidad en el acceso al agua. </t>
  </si>
  <si>
    <t>Vacíos normativos para el uso del territorio, especialmente en ecosistemas frágiles. Inadecuado uso y ocupación de ecosistemas y áreas de interés ambiental.</t>
  </si>
  <si>
    <t>Limitado monitoreo y seguimiento de la calidad de aire en los diferente sectores y subsectores pertenecientes a la Industria y otro tipo de actividades que genera impacto en la calidad del aire.</t>
  </si>
  <si>
    <t>Crecimienito poblacional desmesurado y sin Zonificación u adecuado ordenamiento territorial del sector industrial  aumento del parque automotor.</t>
  </si>
  <si>
    <t xml:space="preserve">No existe estudio de diagnóstico de línea base sobre la contaminación por radiación ionizante. </t>
  </si>
  <si>
    <t>Bajo control y conocimiento de este tipo de contamianción por la ilumiación de las grandes ciudades. Carencia de políticas y prácticas de iluminación eficientes</t>
  </si>
  <si>
    <t xml:space="preserve">- Mejorar el manejo y práctica de segregación de la planta de tratamiento de residuos sólidos.                    - Baja difusión sobre los impactos al ambiente por la inadecuada disposición final de residuos sólidos. </t>
  </si>
  <si>
    <t>-Ausencia de políticas para reducir la emisión de GASES DE EFECTO INVERNADERO.                                                                         - Ausencia de una Política Ambiental y Climática Local</t>
  </si>
  <si>
    <t xml:space="preserve">- Bajo presupuesto para mejorar la implementación de programas en educación, cultura y ciudadanía ambiental.                                                                                                                                                             </t>
  </si>
  <si>
    <t xml:space="preserve"> Prevenir los impactos ambientales de los proyectos de inversión pública y privada en la provincia de Cajamarca.</t>
  </si>
  <si>
    <t>Limitado control y fiscalización de la degradacion ambiental local</t>
  </si>
  <si>
    <t>Alteración de la biodiversidad y valor ecologico existente en el ambito local</t>
  </si>
  <si>
    <t>Desafíos en la gestión del recurso hídrico generando baja disponibilidad para la sostenibilidad de los ecosistemas a largo y corto plazo</t>
  </si>
  <si>
    <t>Crecimiento poblacional desmesurado e inadecuado ordenamiento territorial, sin considerar la afectación a las áreas verdes.</t>
  </si>
  <si>
    <t>Inadecuado control y alteración de la calidad del aire</t>
  </si>
  <si>
    <t>Afectación directa a lugares vulnerables por actividad industrial y automotora en ruido.</t>
  </si>
  <si>
    <t xml:space="preserve">Inadecuado control y monitoreo de las radiaciones ionizantes sobre la población. </t>
  </si>
  <si>
    <t>Bajo conocimiento del tema. Falta de monitoreos en contaminación lumínica.</t>
  </si>
  <si>
    <t>Inadecuada gestion y control de residuos no peligrosos y peligrosos.</t>
  </si>
  <si>
    <t>Realizar adecuadamente la implementación de los educadores ambientales asi mismo realizar estrategias de educación ambiental</t>
  </si>
  <si>
    <t>Acceso limitado y desconocimiento a los estudios de monitereo y control de los sistema de informacion ambiental</t>
  </si>
  <si>
    <t xml:space="preserve"> MPC - DESA - ALA - ANA- GORECAJ - OEFA- SERFOR-SERNANP</t>
  </si>
  <si>
    <t>MPC - MUNICIPALIDADES DISTRITALES</t>
  </si>
  <si>
    <t>GORECAJ -MPC- SERFOR-SERNANP</t>
  </si>
  <si>
    <t>TODAS LAS INSTITUCIONES</t>
  </si>
  <si>
    <t>GORECAJ-MPC- SERNANP-SERFOR</t>
  </si>
  <si>
    <t>MPC - GORECAJ-MTC</t>
  </si>
  <si>
    <t>DESA</t>
  </si>
  <si>
    <t>MPC - GORECAJ</t>
  </si>
  <si>
    <t>MINAM. GORE, SENHAMI, ANA, ALA</t>
  </si>
  <si>
    <t xml:space="preserve">Mejorar la capacidad para gestionar y prevenir los impactos ambientales de las inversiones publicas y privadas. </t>
  </si>
  <si>
    <t xml:space="preserve">Mejorar el control y supervisión ambiental de los gobiernos locales. </t>
  </si>
  <si>
    <t>Conservar la biodiversidad y valor ecológico en el distrito</t>
  </si>
  <si>
    <t>Reducir la contaminación de fuentes de agua y mejorar las fuentes hídricas.</t>
  </si>
  <si>
    <t>Elaborar e implementar el plan de acondicionamiento territorial e identificación de áreas de conservación ambiental y mejorar el ordenamiento territorial.</t>
  </si>
  <si>
    <t>Reducir la contaminación de aire</t>
  </si>
  <si>
    <t>Reducir la contaminación acústica en áreas vulnerables.</t>
  </si>
  <si>
    <t>Reducir la contaminación directa por radiación ionizante y sobre exposición</t>
  </si>
  <si>
    <t>Reducir la iluminación en los espacios no necesarios y promover prácticas de iluminación responsables</t>
  </si>
  <si>
    <t xml:space="preserve">Asegurar la gestión integral de  los residuos sólidos </t>
  </si>
  <si>
    <t>Disminuir la vulnerabilidad climática de los ecosistemas a nivel provincial.</t>
  </si>
  <si>
    <t>Mejorar la sensibilización  y cultura ambiental para la protección de los recursos naturales y control de la calidad ambiental</t>
  </si>
  <si>
    <t>Mejorar el acceso a la información ambiantal actualizando datos de intres, para toma deciciones.</t>
  </si>
  <si>
    <t xml:space="preserve">Mejorar la Fiscalización Ambiental e impacto Ambiental. </t>
  </si>
  <si>
    <t>Asegurar la protección de la diversidad genética</t>
  </si>
  <si>
    <t>Reducir la contaminación atmosférica de aguas marinas y continentales y suelo</t>
  </si>
  <si>
    <t>Mejorar la gestión del territorio con enfoque ambiental</t>
  </si>
  <si>
    <t xml:space="preserve">Reducir la contaminación atmosférica </t>
  </si>
  <si>
    <t>Reducir la contaminación de Ruido</t>
  </si>
  <si>
    <t>Identificar puntos críticos de radiación ionizante</t>
  </si>
  <si>
    <t>Raducir la contamianción lumínica</t>
  </si>
  <si>
    <t>Mejorar las prácticas en la segregación integral de residuos sólidos</t>
  </si>
  <si>
    <t>Reducir la vulnerabilidad y exposición de la población ante peligros naturales y antrópicos en un contexto de cambio climático</t>
  </si>
  <si>
    <t>Mejorar el comportamiento  ambiental para el desarrollo sosteniblecon enfoque sustentable.</t>
  </si>
  <si>
    <t>Mejorar el sistema de recopilación de información de manera articulada.</t>
  </si>
  <si>
    <t xml:space="preserve">Renovar la capacidad para prevenir y gestionar los impactos ambientales de las inversiones publicas y privadas. </t>
  </si>
  <si>
    <t xml:space="preserve">Mejorar el control y supervisión de la  degradación ambiental. </t>
  </si>
  <si>
    <t xml:space="preserve">Reducir la contaminación de fuentes de agua </t>
  </si>
  <si>
    <t>Optimizar el uso y ocupación de ecosistemas y áreas de interés ambiental</t>
  </si>
  <si>
    <t>Reducir la contaminación por radiación ionizante</t>
  </si>
  <si>
    <t>Reducir la contaminación lumínica en los espacios identificados</t>
  </si>
  <si>
    <t xml:space="preserve">Asegurar la gestión integral de los residuos sólidos </t>
  </si>
  <si>
    <t>Disminuir la vulnerabilidad climática de los ecosistemas a nivel distrital</t>
  </si>
  <si>
    <t>Mejorar el acceso directo por parte de la ciudadanía a la información ambiental actualizada y de interés.</t>
  </si>
  <si>
    <t xml:space="preserve">Mejorar la capacidad para prevenir y gestionar los impactos ambientales de las inversiones publicas y privadas </t>
  </si>
  <si>
    <t xml:space="preserve">Aumentar el número de supervisiones y fiscalizaciones ambientales en el PLANEFA. Reforzar la fiscalización Ambiental y mecanismos de participación de la población. </t>
  </si>
  <si>
    <t xml:space="preserve">Fortalecer las capacidades de ordenanzas en la creación de ordenanzas de áreas naturales protegidas o en favorecimiento de la conservación del medio </t>
  </si>
  <si>
    <t>Fortalecer las capacidades institucionales para la implementación de infraestructura para el tratamiento de aguas.</t>
  </si>
  <si>
    <t>Actualizar el catastro urbano de la provincia de Cajamarca. Formular e implementar un Plan de Acondicionamiento y Ordenamiento territorial de la provincia de Cajamarca (Actualizado).</t>
  </si>
  <si>
    <t>Fortalecer las capacidades institucionales para la implementación de equipos en monitoreos ambientales (aire)</t>
  </si>
  <si>
    <t xml:space="preserve">- Prevenir y controlar la contaminación por contaminación acústica.                                                       - Aumento de monitoreos de ruido.  </t>
  </si>
  <si>
    <t xml:space="preserve">- Prevenir y controlar la contaminación por radiaciones ionizantes .                                                       </t>
  </si>
  <si>
    <t>Prevenir los efectos de contaminación lumínica</t>
  </si>
  <si>
    <t xml:space="preserve">Elaborar políticas para la adaptación y mitigación al cambio climático.                                            Planificar investigar, promover y ejecutar acciones de adaptación al cambio climático.                                                  Elaboraciónde la Política Ambiental y  Climática Local. </t>
  </si>
  <si>
    <t xml:space="preserve"> Mejorar la sensibilización y cultura ambiental para la protección de los recursos naturales y control de la calidad ambiental.                                                                                                         Fortalecer la aplicación del enfoque ambiental en las Instituciones Educativas en el marco de la educación para el desarrollo sostenible.</t>
  </si>
  <si>
    <t>Mejoramiento del acceso directo por parte de la ciudadanía a la información ambiental actualizada y de interés.                                        Consolidar el SIAL, brindando el acceso libre y efectivo a la información ambiental.</t>
  </si>
  <si>
    <t xml:space="preserve">% Avances de los procesos de certificación ambiental.  </t>
  </si>
  <si>
    <t xml:space="preserve">% de elaboración del PLANEFA. </t>
  </si>
  <si>
    <t>Número de áreas de conservación generados</t>
  </si>
  <si>
    <t xml:space="preserve"> Número de fuentes hídricas recuperadas e identificadas</t>
  </si>
  <si>
    <t xml:space="preserve">                                                                        Número de Planes de Ordenamiento territorial elaborados y evaluaciones de catastro.</t>
  </si>
  <si>
    <t xml:space="preserve">Número de monitoreos realizados </t>
  </si>
  <si>
    <t>Número de  Planes de Acción implementados y que cumplan los ECA para ruido.</t>
  </si>
  <si>
    <t>Evaluación de los sectores y subsectores que generan radiación ionizante.</t>
  </si>
  <si>
    <t>Número de monitoreos realizados respecto a los espacios identificados.</t>
  </si>
  <si>
    <t xml:space="preserve">% de implemtación de  programas de segregación en fuente                                    Tn de RR. Solidos dispuestos adecuadamente.                                      Capacitación técnica y fortalecimiento del personal.                             </t>
  </si>
  <si>
    <t xml:space="preserve">Número de Políticas Ambientales aprobadas. </t>
  </si>
  <si>
    <t xml:space="preserve">Número de instituciones que participan en el programa municipal EDUCCA.                        </t>
  </si>
  <si>
    <t>Numero de visitas al SIAL que acceden a información ambiental.                                       SIAL actualizado y operativo.</t>
  </si>
  <si>
    <t xml:space="preserve">Evaluacion de Impacto Ambiental, publicados en plata formas digitales. </t>
  </si>
  <si>
    <t xml:space="preserve">Elaboración del PLANEFA al 100% en el Distrito. </t>
  </si>
  <si>
    <t xml:space="preserve">Implementación de equipo técnico </t>
  </si>
  <si>
    <t>Planta de tratamiento de aguas residuales implementada</t>
  </si>
  <si>
    <t xml:space="preserve">                                                             - Plan de Ordenamiento territorial elaborado</t>
  </si>
  <si>
    <t>Número de puntos críticos intervenidos</t>
  </si>
  <si>
    <t>Planes de Acción implementados</t>
  </si>
  <si>
    <t>Programas de control para el manejo adecuado de equipos que generen radiación ionizante.</t>
  </si>
  <si>
    <t>Planes de manejo y control para la contaminacón luminica.</t>
  </si>
  <si>
    <t xml:space="preserve"> Residuos sólidos dispuestos adecuadamente.                                            Elaborar planes de ampliación de celdas para el adecuado tratameinto de residuos sólidos.              </t>
  </si>
  <si>
    <t xml:space="preserve">70% de instituciones educativas participan en el programa municipal EDUCCA. </t>
  </si>
  <si>
    <t xml:space="preserve"> Ciudadanos visitan el SIAL.                                    Se consolida el SIAL al 50% </t>
  </si>
  <si>
    <t xml:space="preserve">Actualización del PIGARS al término de su vigencia según la normativa actual.                                                                      Implementación de programas de segregación en fuente y recolección selectiva.                                        Elaboración de normativa en cuanto a manejo de residuos de construcción       y componentes  ambientales.        
Promover la educación ambiental adapatados a la realidad de la provincia de Cajamarca.              </t>
  </si>
  <si>
    <t>MINAM, MPC, GORE, OEFA</t>
  </si>
  <si>
    <t xml:space="preserve">        - Falta de presupuesto para la implementación de la plataforma del Sistema de Información Ambiental Local - SIAL (Provincial)                                             </t>
  </si>
  <si>
    <t>Ordenanzas municipales</t>
  </si>
  <si>
    <t>Fiscalización a las actividades de abastecimiento y comercialización de productos y servicios y actividades domésticas (Granjas porcinas).</t>
  </si>
  <si>
    <t>Proyecto de Cochas</t>
  </si>
  <si>
    <t>Gobierno local, CAM, 
Instituciones educativas, tenientes de centros poblados, Programa PAIS.</t>
  </si>
  <si>
    <t xml:space="preserve">Manrenimiento </t>
  </si>
  <si>
    <t>Monitoreos de calidad del aire</t>
  </si>
  <si>
    <t>Monitoreos de ruido</t>
  </si>
  <si>
    <t>Aplicación de la notmatiba ambiental para reducción de gases de efecto invernadero
Impluso de uso de sistemas alternativos de transporte
Concientización ambiental de uso óptimo de los recursos naturales</t>
  </si>
  <si>
    <t xml:space="preserve">Gobierno local, Gobierno Regional, Instituciones adscritas al MINAM, </t>
  </si>
  <si>
    <t>MATRIZ DE PRIORIDADES DE LA POLÍTICA AMBIENTAL Y CLIMATICA LOCAL (MPPACL) DE CAJAMARCA</t>
  </si>
  <si>
    <t>Estudios de factibilidad de proyectos "Certificaiones ambientales"</t>
  </si>
  <si>
    <t>Gobierno local - MPC</t>
  </si>
  <si>
    <t xml:space="preserve">Gobierno local - MPC, Gobierno Regional - GORE, Instituciones adscritas al MINAM, </t>
  </si>
  <si>
    <t xml:space="preserve">Gobierno Regional, Instituciones adscritas al MINAM, </t>
  </si>
  <si>
    <t>Gobierno local MPC, Sub gerencia de Gestion Ambiental</t>
  </si>
  <si>
    <t>NTP-ISO 1996-1 2020 / NTP-ISO 1996-2 2021</t>
  </si>
  <si>
    <t>Ninguno</t>
  </si>
  <si>
    <t>Delimitación de la faja marginal de laPorvincia de Cjamarca</t>
  </si>
  <si>
    <t>Plan de Monitoreo  y Resolucion de Alcaldia</t>
  </si>
  <si>
    <t>Decreto de Alcaldia</t>
  </si>
  <si>
    <t xml:space="preserve">* Implementación del Programa de Segregación en la Fuente y Recolección Selectiva de Residuos Solidos.                                                 * Realización de Operativos en conjunto dirigido a los acopiados informales de Residuos Solidos. </t>
  </si>
  <si>
    <t>Gobierno local MPC - Sub gerencia de Gestion Ambiental</t>
  </si>
  <si>
    <t>* Asistencia a los talleres del Programa EDUCCA dirigida a las Municipalidades distritales y provinciales, por el MINAM.                             * Elaboración del Plan de Trabajo del Programa EDUCCA de la Municipalidad Provincial de Cajamarca.</t>
  </si>
  <si>
    <t>Ordenanza Municipal Provincial, Aprueba el Programa EDUCCA de la Municipalidad Provincial.</t>
  </si>
  <si>
    <t xml:space="preserve">Ninguno </t>
  </si>
  <si>
    <t>Reuniones de Mesa de Trabajo para la solución de la Problemática Ambiental.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</si>
</sst>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20"/>
      <name val="Calibri"/>
      <family val="2"/>
      <scheme val="minor"/>
    </font>
    <font>
      <sz val="20"/>
      <color theme="4" tint="-0.249977111117893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  <font>
      <sz val="11"/>
      <color theme="4" tint="-0.249977111117893"/>
      <name val="Calibri Light"/>
      <family val="2"/>
      <scheme val="major"/>
    </font>
    <font>
      <sz val="8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sz val="12"/>
      <color theme="4" tint="-0.249977111117893"/>
      <name val="Calibri Light"/>
      <family val="2"/>
      <scheme val="major"/>
    </font>
    <font>
      <sz val="12"/>
      <color theme="4"/>
      <name val="Calibri Light"/>
      <family val="2"/>
      <scheme val="major"/>
    </font>
    <font>
      <sz val="16"/>
      <color theme="4" tint="-0.249977111117893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9" borderId="0" xfId="0" applyFill="1"/>
    <xf numFmtId="0" fontId="6" fillId="0" borderId="1" xfId="0" quotePrefix="1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0" fillId="9" borderId="0" xfId="0" applyFont="1" applyFill="1"/>
    <xf numFmtId="0" fontId="10" fillId="0" borderId="0" xfId="0" applyFont="1"/>
    <xf numFmtId="0" fontId="11" fillId="6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14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5" fillId="2" borderId="1" xfId="0" quotePrefix="1" applyFont="1" applyFill="1" applyBorder="1" applyAlignment="1">
      <alignment vertical="center" wrapText="1"/>
    </xf>
    <xf numFmtId="0" fontId="15" fillId="0" borderId="1" xfId="0" quotePrefix="1" applyFont="1" applyBorder="1" applyAlignment="1">
      <alignment vertical="center" wrapText="1"/>
    </xf>
    <xf numFmtId="0" fontId="13" fillId="0" borderId="1" xfId="0" quotePrefix="1" applyFont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0" fillId="3" borderId="0" xfId="0" applyFont="1" applyFill="1"/>
    <xf numFmtId="0" fontId="11" fillId="6" borderId="0" xfId="0" applyFont="1" applyFill="1" applyAlignment="1">
      <alignment horizontal="center" vertical="center" wrapText="1"/>
    </xf>
    <xf numFmtId="0" fontId="16" fillId="0" borderId="7" xfId="0" quotePrefix="1" applyFont="1" applyBorder="1" applyAlignment="1">
      <alignment horizontal="center" vertical="center" wrapText="1"/>
    </xf>
    <xf numFmtId="0" fontId="16" fillId="0" borderId="1" xfId="0" quotePrefix="1" applyFont="1" applyBorder="1" applyAlignment="1">
      <alignment horizontal="center" vertical="center" wrapText="1"/>
    </xf>
    <xf numFmtId="0" fontId="16" fillId="0" borderId="2" xfId="0" quotePrefix="1" applyFont="1" applyBorder="1" applyAlignment="1">
      <alignment horizontal="center" vertical="center" wrapText="1"/>
    </xf>
    <xf numFmtId="0" fontId="16" fillId="0" borderId="8" xfId="0" quotePrefix="1" applyFont="1" applyBorder="1" applyAlignment="1">
      <alignment horizontal="center" vertical="center" wrapText="1"/>
    </xf>
    <xf numFmtId="0" fontId="0" fillId="0" borderId="1" xfId="0" applyBorder="1"/>
    <xf numFmtId="0" fontId="16" fillId="0" borderId="1" xfId="0" quotePrefix="1" applyFont="1" applyBorder="1" applyAlignment="1">
      <alignment vertical="center" wrapText="1"/>
    </xf>
    <xf numFmtId="0" fontId="16" fillId="0" borderId="4" xfId="0" quotePrefix="1" applyFont="1" applyBorder="1" applyAlignment="1">
      <alignment horizontal="center" vertical="center" wrapText="1"/>
    </xf>
    <xf numFmtId="0" fontId="16" fillId="0" borderId="10" xfId="0" quotePrefix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1" xfId="0" quotePrefix="1" applyFont="1" applyBorder="1" applyAlignment="1">
      <alignment vertical="center" wrapText="1"/>
    </xf>
    <xf numFmtId="0" fontId="16" fillId="0" borderId="11" xfId="0" quotePrefix="1" applyFont="1" applyBorder="1" applyAlignment="1">
      <alignment horizontal="center" vertical="center" wrapText="1"/>
    </xf>
    <xf numFmtId="0" fontId="16" fillId="0" borderId="3" xfId="0" quotePrefix="1" applyFont="1" applyBorder="1" applyAlignment="1">
      <alignment horizontal="center" vertical="center" wrapText="1"/>
    </xf>
    <xf numFmtId="0" fontId="16" fillId="0" borderId="3" xfId="0" quotePrefix="1" applyFont="1" applyBorder="1" applyAlignment="1">
      <alignment vertical="center" wrapText="1"/>
    </xf>
    <xf numFmtId="0" fontId="16" fillId="9" borderId="1" xfId="0" quotePrefix="1" applyFont="1" applyFill="1" applyBorder="1" applyAlignment="1">
      <alignment horizontal="center" vertical="center" wrapText="1"/>
    </xf>
    <xf numFmtId="0" fontId="16" fillId="0" borderId="12" xfId="0" quotePrefix="1" applyFont="1" applyBorder="1" applyAlignment="1">
      <alignment horizontal="center" vertical="center" wrapText="1"/>
    </xf>
    <xf numFmtId="0" fontId="16" fillId="0" borderId="4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3" xfId="0" applyFont="1" applyBorder="1" applyAlignment="1">
      <alignment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3" xfId="0" quotePrefix="1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4" xfId="0" quotePrefix="1" applyFont="1" applyBorder="1" applyAlignment="1">
      <alignment horizontal="center" vertical="center" wrapText="1"/>
    </xf>
    <xf numFmtId="0" fontId="16" fillId="0" borderId="16" xfId="0" quotePrefix="1" applyFont="1" applyBorder="1" applyAlignment="1">
      <alignment horizontal="center" vertical="center" wrapText="1"/>
    </xf>
    <xf numFmtId="0" fontId="18" fillId="0" borderId="1" xfId="0" quotePrefix="1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9" xfId="0" quotePrefix="1" applyFont="1" applyBorder="1" applyAlignment="1">
      <alignment horizontal="center" vertical="center" wrapText="1"/>
    </xf>
    <xf numFmtId="0" fontId="19" fillId="0" borderId="1" xfId="0" quotePrefix="1" applyFont="1" applyBorder="1" applyAlignment="1">
      <alignment vertical="center" wrapText="1"/>
    </xf>
    <xf numFmtId="0" fontId="19" fillId="0" borderId="1" xfId="0" quotePrefix="1" applyFont="1" applyBorder="1" applyAlignment="1">
      <alignment horizontal="center" vertical="center" wrapText="1"/>
    </xf>
    <xf numFmtId="0" fontId="19" fillId="0" borderId="2" xfId="0" quotePrefix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4" xfId="0" quotePrefix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9" fillId="0" borderId="8" xfId="0" quotePrefix="1" applyFont="1" applyBorder="1" applyAlignment="1">
      <alignment horizontal="left" vertical="center" wrapText="1"/>
    </xf>
    <xf numFmtId="0" fontId="19" fillId="0" borderId="10" xfId="0" quotePrefix="1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/>
    </xf>
    <xf numFmtId="0" fontId="18" fillId="0" borderId="9" xfId="0" applyFont="1" applyBorder="1" applyAlignment="1">
      <alignment vertical="center" wrapText="1"/>
    </xf>
    <xf numFmtId="0" fontId="11" fillId="9" borderId="0" xfId="0" applyFont="1" applyFill="1" applyAlignment="1">
      <alignment horizontal="center"/>
    </xf>
    <xf numFmtId="0" fontId="11" fillId="6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horizontal="center" vertical="center" wrapText="1"/>
    </xf>
    <xf numFmtId="0" fontId="11" fillId="8" borderId="0" xfId="0" applyFont="1" applyFill="1" applyAlignment="1">
      <alignment horizontal="center" vertical="center" wrapText="1"/>
    </xf>
    <xf numFmtId="0" fontId="11" fillId="14" borderId="5" xfId="0" applyFont="1" applyFill="1" applyBorder="1" applyAlignment="1">
      <alignment horizontal="center" vertical="center" wrapText="1"/>
    </xf>
    <xf numFmtId="0" fontId="11" fillId="9" borderId="1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318654</xdr:colOff>
      <xdr:row>0</xdr:row>
      <xdr:rowOff>96982</xdr:rowOff>
    </xdr:from>
    <xdr:ext cx="3543300" cy="1758950"/>
    <xdr:pic>
      <xdr:nvPicPr>
        <xdr:cNvPr id="4" name="image1.png" descr="Casilla Electrónica MPC">
          <a:extLst>
            <a:ext uri="{FF2B5EF4-FFF2-40B4-BE49-F238E27FC236}">
              <a16:creationId xmlns:a16="http://schemas.microsoft.com/office/drawing/2014/main" id="{306A2A82-886F-40F3-9609-BFEDD20BB1D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8654" y="96982"/>
          <a:ext cx="3543300" cy="175895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660523</xdr:colOff>
      <xdr:row>1</xdr:row>
      <xdr:rowOff>23916</xdr:rowOff>
    </xdr:from>
    <xdr:ext cx="3559175" cy="1409700"/>
    <xdr:pic>
      <xdr:nvPicPr>
        <xdr:cNvPr id="5" name="image2.png">
          <a:extLst>
            <a:ext uri="{FF2B5EF4-FFF2-40B4-BE49-F238E27FC236}">
              <a16:creationId xmlns:a16="http://schemas.microsoft.com/office/drawing/2014/main" id="{BA55B658-9511-41AF-A6B3-1148D8331CC9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028668" y="356425"/>
          <a:ext cx="3559175" cy="14097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14</xdr:col>
      <xdr:colOff>964869</xdr:colOff>
      <xdr:row>0</xdr:row>
      <xdr:rowOff>66139</xdr:rowOff>
    </xdr:from>
    <xdr:to>
      <xdr:col>17</xdr:col>
      <xdr:colOff>1061027</xdr:colOff>
      <xdr:row>6</xdr:row>
      <xdr:rowOff>6927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D339D6A-0E66-4ADB-951F-7A848E70F6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113342" y="66139"/>
          <a:ext cx="1924958" cy="19358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323850</xdr:colOff>
      <xdr:row>0</xdr:row>
      <xdr:rowOff>28576</xdr:rowOff>
    </xdr:from>
    <xdr:ext cx="1114425" cy="438150"/>
    <xdr:pic>
      <xdr:nvPicPr>
        <xdr:cNvPr id="2" name="image1.png" descr="Casilla Electrónica MPC">
          <a:extLst>
            <a:ext uri="{FF2B5EF4-FFF2-40B4-BE49-F238E27FC236}">
              <a16:creationId xmlns:a16="http://schemas.microsoft.com/office/drawing/2014/main" id="{3F04AC7C-8C8F-4918-8315-8D3D4B690F9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0" y="28576"/>
          <a:ext cx="1114425" cy="4381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3085598</xdr:colOff>
      <xdr:row>0</xdr:row>
      <xdr:rowOff>0</xdr:rowOff>
    </xdr:from>
    <xdr:ext cx="1104901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2B354BD6-E240-4548-AA20-0F3A6016E607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87703" y="0"/>
          <a:ext cx="1104901" cy="5238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9</xdr:col>
      <xdr:colOff>101783</xdr:colOff>
      <xdr:row>0</xdr:row>
      <xdr:rowOff>7150</xdr:rowOff>
    </xdr:from>
    <xdr:to>
      <xdr:col>9</xdr:col>
      <xdr:colOff>653033</xdr:colOff>
      <xdr:row>3</xdr:row>
      <xdr:rowOff>7150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EBEA76D-6DC2-4C30-B13E-506335DBA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flipH="1">
          <a:off x="8881348" y="7150"/>
          <a:ext cx="551250" cy="556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K211"/>
  <sheetViews>
    <sheetView tabSelected="1" view="pageBreakPreview" topLeftCell="AN4" zoomScale="55" zoomScaleNormal="75" zoomScaleSheetLayoutView="55" workbookViewId="0">
      <selection activeCell="H9" sqref="H9"/>
    </sheetView>
  </sheetViews>
  <sheetFormatPr baseColWidth="10" defaultRowHeight="15" x14ac:dyDescent="0.25"/>
  <cols>
    <col min="1" max="1" width="5.7109375" customWidth="1"/>
    <col min="2" max="2" width="46.85546875" customWidth="1"/>
    <col min="3" max="3" width="41.7109375" customWidth="1"/>
    <col min="4" max="4" width="27.85546875" customWidth="1"/>
    <col min="5" max="5" width="24.28515625" customWidth="1"/>
    <col min="6" max="6" width="28.5703125" customWidth="1"/>
    <col min="7" max="7" width="25.5703125" customWidth="1"/>
    <col min="8" max="8" width="33.7109375" customWidth="1"/>
    <col min="9" max="9" width="23.85546875" customWidth="1"/>
    <col min="10" max="10" width="28.5703125" customWidth="1"/>
    <col min="11" max="11" width="17.7109375" hidden="1" customWidth="1"/>
    <col min="12" max="12" width="24.140625" customWidth="1"/>
    <col min="13" max="14" width="20.85546875" customWidth="1"/>
    <col min="15" max="15" width="26.7109375" customWidth="1"/>
    <col min="16" max="16" width="18.7109375" hidden="1" customWidth="1"/>
    <col min="17" max="17" width="21" hidden="1" customWidth="1"/>
    <col min="18" max="18" width="26.85546875" customWidth="1"/>
    <col min="19" max="19" width="27.140625" customWidth="1"/>
    <col min="20" max="20" width="35.28515625" customWidth="1"/>
    <col min="21" max="21" width="33.140625" customWidth="1"/>
    <col min="22" max="22" width="20.140625" customWidth="1"/>
    <col min="23" max="23" width="49" customWidth="1"/>
    <col min="66" max="66" width="44.7109375" customWidth="1"/>
    <col min="164" max="164" width="0.5703125" customWidth="1"/>
    <col min="165" max="165" width="21.5703125" customWidth="1"/>
    <col min="166" max="166" width="52.85546875" customWidth="1"/>
    <col min="167" max="167" width="38.42578125" customWidth="1"/>
  </cols>
  <sheetData>
    <row r="1" spans="1:23" ht="26.25" x14ac:dyDescent="0.4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9"/>
    </row>
    <row r="2" spans="1:23" ht="26.25" x14ac:dyDescent="0.4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9"/>
    </row>
    <row r="3" spans="1:23" ht="26.25" x14ac:dyDescent="0.4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9"/>
    </row>
    <row r="4" spans="1:23" ht="26.25" x14ac:dyDescent="0.4">
      <c r="A4" s="79" t="s">
        <v>214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19"/>
    </row>
    <row r="5" spans="1:23" ht="26.25" x14ac:dyDescent="0.4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9"/>
    </row>
    <row r="6" spans="1:23" ht="26.25" x14ac:dyDescent="0.4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9"/>
    </row>
    <row r="7" spans="1:23" ht="64.150000000000006" customHeight="1" x14ac:dyDescent="0.25">
      <c r="A7" s="80" t="s">
        <v>81</v>
      </c>
      <c r="B7" s="80" t="s">
        <v>31</v>
      </c>
      <c r="C7" s="81" t="s">
        <v>32</v>
      </c>
      <c r="D7" s="82"/>
      <c r="E7" s="82"/>
      <c r="F7" s="83"/>
      <c r="G7" s="94" t="s">
        <v>72</v>
      </c>
      <c r="H7" s="94"/>
      <c r="I7" s="94"/>
      <c r="J7" s="89" t="s">
        <v>10</v>
      </c>
      <c r="K7" s="90"/>
      <c r="L7" s="91"/>
      <c r="M7" s="84" t="s">
        <v>34</v>
      </c>
      <c r="N7" s="85"/>
      <c r="O7" s="86"/>
      <c r="P7" s="87" t="s">
        <v>9</v>
      </c>
      <c r="Q7" s="88"/>
      <c r="R7" s="21" t="s">
        <v>9</v>
      </c>
      <c r="S7" s="92" t="s">
        <v>8</v>
      </c>
      <c r="T7" s="93"/>
      <c r="U7" s="93"/>
      <c r="V7" s="93"/>
      <c r="W7" s="93"/>
    </row>
    <row r="8" spans="1:23" ht="165.6" customHeight="1" x14ac:dyDescent="0.25">
      <c r="A8" s="80"/>
      <c r="B8" s="80"/>
      <c r="C8" s="22" t="s">
        <v>23</v>
      </c>
      <c r="D8" s="22" t="s">
        <v>33</v>
      </c>
      <c r="E8" s="22" t="s">
        <v>0</v>
      </c>
      <c r="F8" s="22" t="s">
        <v>78</v>
      </c>
      <c r="G8" s="23" t="s">
        <v>68</v>
      </c>
      <c r="H8" s="23" t="s">
        <v>69</v>
      </c>
      <c r="I8" s="23" t="s">
        <v>70</v>
      </c>
      <c r="J8" s="24" t="s">
        <v>33</v>
      </c>
      <c r="K8" s="24" t="s">
        <v>57</v>
      </c>
      <c r="L8" s="24" t="s">
        <v>7</v>
      </c>
      <c r="M8" s="25" t="s">
        <v>12</v>
      </c>
      <c r="N8" s="25" t="s">
        <v>58</v>
      </c>
      <c r="O8" s="25" t="s">
        <v>13</v>
      </c>
      <c r="P8" s="26" t="s">
        <v>59</v>
      </c>
      <c r="Q8" s="26" t="s">
        <v>60</v>
      </c>
      <c r="R8" s="27" t="s">
        <v>61</v>
      </c>
      <c r="S8" s="28" t="s">
        <v>82</v>
      </c>
      <c r="T8" s="28" t="s">
        <v>83</v>
      </c>
      <c r="U8" s="28" t="s">
        <v>84</v>
      </c>
      <c r="V8" s="28" t="s">
        <v>11</v>
      </c>
      <c r="W8" s="28" t="s">
        <v>79</v>
      </c>
    </row>
    <row r="9" spans="1:23" ht="245.45" customHeight="1" x14ac:dyDescent="0.25">
      <c r="A9" s="20">
        <v>1</v>
      </c>
      <c r="B9" s="20" t="s">
        <v>71</v>
      </c>
      <c r="C9" s="60" t="s">
        <v>98</v>
      </c>
      <c r="D9" s="61" t="s">
        <v>110</v>
      </c>
      <c r="E9" s="61" t="s">
        <v>122</v>
      </c>
      <c r="F9" s="62" t="s">
        <v>80</v>
      </c>
      <c r="G9" s="63" t="s">
        <v>205</v>
      </c>
      <c r="H9" s="60" t="s">
        <v>215</v>
      </c>
      <c r="I9" s="62" t="s">
        <v>216</v>
      </c>
      <c r="J9" s="37" t="s">
        <v>86</v>
      </c>
      <c r="K9" s="29">
        <f>'Matriz Priorización '!G5</f>
        <v>6</v>
      </c>
      <c r="L9" s="95">
        <v>5</v>
      </c>
      <c r="M9" s="42" t="s">
        <v>131</v>
      </c>
      <c r="N9" s="42" t="s">
        <v>144</v>
      </c>
      <c r="O9" s="37" t="s">
        <v>14</v>
      </c>
      <c r="P9" s="30"/>
      <c r="Q9" s="31"/>
      <c r="R9" s="32" t="s">
        <v>59</v>
      </c>
      <c r="S9" s="49" t="s">
        <v>156</v>
      </c>
      <c r="T9" s="37" t="s">
        <v>165</v>
      </c>
      <c r="U9" s="51" t="s">
        <v>177</v>
      </c>
      <c r="V9" s="54" t="s">
        <v>190</v>
      </c>
      <c r="W9" s="76" t="s">
        <v>208</v>
      </c>
    </row>
    <row r="10" spans="1:23" ht="241.9" customHeight="1" x14ac:dyDescent="0.4">
      <c r="A10" s="20">
        <v>2</v>
      </c>
      <c r="B10" s="33" t="s">
        <v>24</v>
      </c>
      <c r="C10" s="64" t="s">
        <v>99</v>
      </c>
      <c r="D10" s="64" t="s">
        <v>111</v>
      </c>
      <c r="E10" s="61" t="s">
        <v>123</v>
      </c>
      <c r="F10" s="62" t="s">
        <v>80</v>
      </c>
      <c r="G10" s="63" t="s">
        <v>205</v>
      </c>
      <c r="H10" s="62" t="s">
        <v>206</v>
      </c>
      <c r="I10" s="62" t="s">
        <v>217</v>
      </c>
      <c r="J10" s="36" t="s">
        <v>85</v>
      </c>
      <c r="K10" s="29">
        <f>'Matriz Priorización '!G6</f>
        <v>6</v>
      </c>
      <c r="L10" s="95">
        <v>5</v>
      </c>
      <c r="M10" s="41" t="s">
        <v>132</v>
      </c>
      <c r="N10" s="38" t="s">
        <v>144</v>
      </c>
      <c r="O10" s="37" t="s">
        <v>16</v>
      </c>
      <c r="P10" s="31"/>
      <c r="Q10" s="34"/>
      <c r="R10" s="32" t="s">
        <v>59</v>
      </c>
      <c r="S10" s="37" t="s">
        <v>157</v>
      </c>
      <c r="T10" s="37" t="s">
        <v>166</v>
      </c>
      <c r="U10" s="52" t="s">
        <v>178</v>
      </c>
      <c r="V10" s="54" t="s">
        <v>191</v>
      </c>
      <c r="W10" s="76" t="s">
        <v>208</v>
      </c>
    </row>
    <row r="11" spans="1:23" ht="240.6" customHeight="1" x14ac:dyDescent="0.25">
      <c r="A11" s="20">
        <v>3</v>
      </c>
      <c r="B11" s="20" t="s">
        <v>25</v>
      </c>
      <c r="C11" s="65" t="s">
        <v>100</v>
      </c>
      <c r="D11" s="66" t="s">
        <v>112</v>
      </c>
      <c r="E11" s="66" t="s">
        <v>124</v>
      </c>
      <c r="F11" s="62" t="s">
        <v>80</v>
      </c>
      <c r="G11" s="63" t="s">
        <v>221</v>
      </c>
      <c r="H11" s="60" t="s">
        <v>209</v>
      </c>
      <c r="I11" s="62" t="s">
        <v>218</v>
      </c>
      <c r="J11" s="38" t="s">
        <v>87</v>
      </c>
      <c r="K11" s="29">
        <f>'Matriz Priorización '!G7</f>
        <v>6</v>
      </c>
      <c r="L11" s="95">
        <v>5</v>
      </c>
      <c r="M11" s="45" t="s">
        <v>133</v>
      </c>
      <c r="N11" s="38" t="s">
        <v>145</v>
      </c>
      <c r="O11" s="37" t="s">
        <v>14</v>
      </c>
      <c r="P11" s="31"/>
      <c r="Q11" s="31"/>
      <c r="R11" s="32" t="s">
        <v>60</v>
      </c>
      <c r="S11" s="38" t="s">
        <v>133</v>
      </c>
      <c r="T11" s="38" t="s">
        <v>167</v>
      </c>
      <c r="U11" s="44" t="s">
        <v>179</v>
      </c>
      <c r="V11" s="55" t="s">
        <v>192</v>
      </c>
      <c r="W11" s="76" t="s">
        <v>208</v>
      </c>
    </row>
    <row r="12" spans="1:23" ht="243" customHeight="1" x14ac:dyDescent="0.25">
      <c r="A12" s="20">
        <v>4</v>
      </c>
      <c r="B12" s="20" t="s">
        <v>26</v>
      </c>
      <c r="C12" s="67" t="s">
        <v>101</v>
      </c>
      <c r="D12" s="66" t="s">
        <v>113</v>
      </c>
      <c r="E12" s="61" t="s">
        <v>125</v>
      </c>
      <c r="F12" s="62" t="s">
        <v>75</v>
      </c>
      <c r="G12" s="63" t="s">
        <v>221</v>
      </c>
      <c r="H12" s="62" t="s">
        <v>207</v>
      </c>
      <c r="I12" s="62" t="s">
        <v>213</v>
      </c>
      <c r="J12" s="38" t="s">
        <v>88</v>
      </c>
      <c r="K12" s="29">
        <f>'Matriz Priorización '!G8</f>
        <v>12</v>
      </c>
      <c r="L12" s="95">
        <v>1</v>
      </c>
      <c r="M12" s="46" t="s">
        <v>134</v>
      </c>
      <c r="N12" s="38" t="s">
        <v>146</v>
      </c>
      <c r="O12" s="37" t="s">
        <v>16</v>
      </c>
      <c r="P12" s="31"/>
      <c r="Q12" s="31"/>
      <c r="R12" s="32" t="s">
        <v>60</v>
      </c>
      <c r="S12" s="38" t="s">
        <v>158</v>
      </c>
      <c r="T12" s="46" t="s">
        <v>168</v>
      </c>
      <c r="U12" s="38" t="s">
        <v>180</v>
      </c>
      <c r="V12" s="55" t="s">
        <v>193</v>
      </c>
      <c r="W12" s="76" t="s">
        <v>208</v>
      </c>
    </row>
    <row r="13" spans="1:23" ht="241.9" customHeight="1" x14ac:dyDescent="0.25">
      <c r="A13" s="20">
        <v>5</v>
      </c>
      <c r="B13" s="35" t="s">
        <v>77</v>
      </c>
      <c r="C13" s="67" t="s">
        <v>102</v>
      </c>
      <c r="D13" s="66" t="s">
        <v>114</v>
      </c>
      <c r="E13" s="68" t="s">
        <v>126</v>
      </c>
      <c r="F13" s="62" t="s">
        <v>74</v>
      </c>
      <c r="G13" s="63" t="s">
        <v>205</v>
      </c>
      <c r="H13" s="62" t="s">
        <v>222</v>
      </c>
      <c r="I13" s="62" t="s">
        <v>213</v>
      </c>
      <c r="J13" s="37" t="s">
        <v>89</v>
      </c>
      <c r="K13" s="29">
        <f>'Matriz Priorización '!G9</f>
        <v>7</v>
      </c>
      <c r="L13" s="95">
        <v>6</v>
      </c>
      <c r="M13" s="47" t="s">
        <v>135</v>
      </c>
      <c r="N13" s="37" t="s">
        <v>147</v>
      </c>
      <c r="O13" s="37" t="s">
        <v>19</v>
      </c>
      <c r="P13" s="31"/>
      <c r="Q13" s="31"/>
      <c r="R13" s="32" t="s">
        <v>59</v>
      </c>
      <c r="S13" s="37" t="s">
        <v>159</v>
      </c>
      <c r="T13" s="37" t="s">
        <v>169</v>
      </c>
      <c r="U13" s="47" t="s">
        <v>181</v>
      </c>
      <c r="V13" s="56" t="s">
        <v>194</v>
      </c>
      <c r="W13" s="76" t="s">
        <v>208</v>
      </c>
    </row>
    <row r="14" spans="1:23" ht="81.599999999999994" customHeight="1" x14ac:dyDescent="0.25">
      <c r="A14" s="20">
        <v>6</v>
      </c>
      <c r="B14" s="20" t="s">
        <v>27</v>
      </c>
      <c r="C14" s="67" t="s">
        <v>103</v>
      </c>
      <c r="D14" s="67" t="s">
        <v>115</v>
      </c>
      <c r="E14" s="61" t="s">
        <v>125</v>
      </c>
      <c r="F14" s="62" t="s">
        <v>75</v>
      </c>
      <c r="G14" s="63" t="s">
        <v>223</v>
      </c>
      <c r="H14" s="69" t="s">
        <v>210</v>
      </c>
      <c r="I14" s="62" t="s">
        <v>219</v>
      </c>
      <c r="J14" s="38" t="s">
        <v>90</v>
      </c>
      <c r="K14" s="29">
        <f>'Matriz Priorización '!G11</f>
        <v>8</v>
      </c>
      <c r="L14" s="95">
        <v>4</v>
      </c>
      <c r="M14" s="38" t="s">
        <v>136</v>
      </c>
      <c r="N14" s="38" t="s">
        <v>148</v>
      </c>
      <c r="O14" s="37" t="s">
        <v>22</v>
      </c>
      <c r="P14" s="31"/>
      <c r="Q14" s="31"/>
      <c r="R14" s="32" t="s">
        <v>60</v>
      </c>
      <c r="S14" s="38" t="s">
        <v>136</v>
      </c>
      <c r="T14" s="38" t="s">
        <v>170</v>
      </c>
      <c r="U14" s="44" t="s">
        <v>182</v>
      </c>
      <c r="V14" s="55" t="s">
        <v>195</v>
      </c>
      <c r="W14" s="77" t="s">
        <v>203</v>
      </c>
    </row>
    <row r="15" spans="1:23" ht="78.599999999999994" customHeight="1" x14ac:dyDescent="0.25">
      <c r="A15" s="20">
        <v>7</v>
      </c>
      <c r="B15" s="20" t="s">
        <v>37</v>
      </c>
      <c r="C15" s="67" t="s">
        <v>104</v>
      </c>
      <c r="D15" s="67" t="s">
        <v>116</v>
      </c>
      <c r="E15" s="61" t="s">
        <v>127</v>
      </c>
      <c r="F15" s="62" t="s">
        <v>75</v>
      </c>
      <c r="G15" s="63" t="s">
        <v>220</v>
      </c>
      <c r="H15" s="69" t="s">
        <v>211</v>
      </c>
      <c r="I15" s="62" t="s">
        <v>219</v>
      </c>
      <c r="J15" s="37" t="s">
        <v>91</v>
      </c>
      <c r="K15" s="29">
        <f>'Matriz Priorización '!G12</f>
        <v>6</v>
      </c>
      <c r="L15" s="95">
        <v>5</v>
      </c>
      <c r="M15" s="37" t="s">
        <v>137</v>
      </c>
      <c r="N15" s="38" t="s">
        <v>149</v>
      </c>
      <c r="O15" s="37" t="s">
        <v>22</v>
      </c>
      <c r="P15" s="31"/>
      <c r="Q15" s="31"/>
      <c r="R15" s="32" t="s">
        <v>60</v>
      </c>
      <c r="S15" s="47" t="s">
        <v>137</v>
      </c>
      <c r="T15" s="47" t="s">
        <v>171</v>
      </c>
      <c r="U15" s="47" t="s">
        <v>183</v>
      </c>
      <c r="V15" s="56" t="s">
        <v>196</v>
      </c>
      <c r="W15" s="77" t="s">
        <v>203</v>
      </c>
    </row>
    <row r="16" spans="1:23" ht="84.6" customHeight="1" x14ac:dyDescent="0.25">
      <c r="A16" s="20">
        <v>8</v>
      </c>
      <c r="B16" s="20" t="s">
        <v>38</v>
      </c>
      <c r="C16" s="67" t="s">
        <v>105</v>
      </c>
      <c r="D16" s="67" t="s">
        <v>117</v>
      </c>
      <c r="E16" s="66" t="s">
        <v>128</v>
      </c>
      <c r="F16" s="62" t="s">
        <v>75</v>
      </c>
      <c r="G16" s="63" t="s">
        <v>221</v>
      </c>
      <c r="H16" s="63" t="s">
        <v>221</v>
      </c>
      <c r="I16" s="63" t="s">
        <v>221</v>
      </c>
      <c r="J16" s="36" t="s">
        <v>92</v>
      </c>
      <c r="K16" s="29">
        <f>'Matriz Priorización '!G13</f>
        <v>8</v>
      </c>
      <c r="L16" s="95">
        <v>4</v>
      </c>
      <c r="M16" s="37" t="s">
        <v>138</v>
      </c>
      <c r="N16" s="37" t="s">
        <v>150</v>
      </c>
      <c r="O16" s="37" t="s">
        <v>21</v>
      </c>
      <c r="P16" s="31"/>
      <c r="Q16" s="31"/>
      <c r="R16" s="32" t="s">
        <v>60</v>
      </c>
      <c r="S16" s="36" t="s">
        <v>160</v>
      </c>
      <c r="T16" s="36" t="s">
        <v>172</v>
      </c>
      <c r="U16" s="53" t="s">
        <v>184</v>
      </c>
      <c r="V16" s="57" t="s">
        <v>197</v>
      </c>
      <c r="W16" s="77" t="s">
        <v>203</v>
      </c>
    </row>
    <row r="17" spans="1:23" ht="111" customHeight="1" x14ac:dyDescent="0.25">
      <c r="A17" s="20">
        <v>9</v>
      </c>
      <c r="B17" s="20" t="s">
        <v>39</v>
      </c>
      <c r="C17" s="67" t="s">
        <v>106</v>
      </c>
      <c r="D17" s="67" t="s">
        <v>118</v>
      </c>
      <c r="E17" s="70" t="s">
        <v>125</v>
      </c>
      <c r="F17" s="62" t="s">
        <v>75</v>
      </c>
      <c r="G17" s="63" t="s">
        <v>221</v>
      </c>
      <c r="H17" s="63" t="s">
        <v>221</v>
      </c>
      <c r="I17" s="63" t="s">
        <v>221</v>
      </c>
      <c r="J17" s="38" t="s">
        <v>93</v>
      </c>
      <c r="K17" s="29">
        <f>'Matriz Priorización '!G14</f>
        <v>9</v>
      </c>
      <c r="L17" s="95">
        <v>3</v>
      </c>
      <c r="M17" s="37" t="s">
        <v>139</v>
      </c>
      <c r="N17" s="38" t="s">
        <v>151</v>
      </c>
      <c r="O17" s="37" t="s">
        <v>21</v>
      </c>
      <c r="P17" s="31"/>
      <c r="Q17" s="31"/>
      <c r="R17" s="32" t="s">
        <v>60</v>
      </c>
      <c r="S17" s="37" t="s">
        <v>161</v>
      </c>
      <c r="T17" s="38" t="s">
        <v>173</v>
      </c>
      <c r="U17" s="44" t="s">
        <v>185</v>
      </c>
      <c r="V17" s="55" t="s">
        <v>198</v>
      </c>
      <c r="W17" s="77" t="s">
        <v>203</v>
      </c>
    </row>
    <row r="18" spans="1:23" ht="245.45" customHeight="1" x14ac:dyDescent="0.25">
      <c r="A18" s="20">
        <v>10</v>
      </c>
      <c r="B18" s="20" t="s">
        <v>28</v>
      </c>
      <c r="C18" s="66" t="s">
        <v>107</v>
      </c>
      <c r="D18" s="66" t="s">
        <v>119</v>
      </c>
      <c r="E18" s="71" t="s">
        <v>129</v>
      </c>
      <c r="F18" s="62" t="s">
        <v>80</v>
      </c>
      <c r="G18" s="63" t="s">
        <v>224</v>
      </c>
      <c r="H18" s="69" t="s">
        <v>225</v>
      </c>
      <c r="I18" s="62" t="s">
        <v>226</v>
      </c>
      <c r="J18" s="38" t="s">
        <v>94</v>
      </c>
      <c r="K18" s="29">
        <f>'Matriz Priorización '!G15</f>
        <v>11</v>
      </c>
      <c r="L18" s="95">
        <v>2</v>
      </c>
      <c r="M18" s="46" t="s">
        <v>140</v>
      </c>
      <c r="N18" s="38" t="s">
        <v>152</v>
      </c>
      <c r="O18" s="42" t="s">
        <v>17</v>
      </c>
      <c r="P18" s="31"/>
      <c r="Q18" s="31"/>
      <c r="R18" s="32" t="s">
        <v>60</v>
      </c>
      <c r="S18" s="46" t="s">
        <v>162</v>
      </c>
      <c r="T18" s="38" t="s">
        <v>202</v>
      </c>
      <c r="U18" s="38" t="s">
        <v>186</v>
      </c>
      <c r="V18" s="58" t="s">
        <v>199</v>
      </c>
      <c r="W18" s="76" t="s">
        <v>208</v>
      </c>
    </row>
    <row r="19" spans="1:23" ht="235.15" customHeight="1" x14ac:dyDescent="0.25">
      <c r="A19" s="20">
        <v>11</v>
      </c>
      <c r="B19" s="20" t="s">
        <v>36</v>
      </c>
      <c r="C19" s="66" t="s">
        <v>108</v>
      </c>
      <c r="D19" s="66" t="s">
        <v>95</v>
      </c>
      <c r="E19" s="68" t="s">
        <v>130</v>
      </c>
      <c r="F19" s="62" t="s">
        <v>80</v>
      </c>
      <c r="G19" s="63" t="s">
        <v>221</v>
      </c>
      <c r="H19" s="62" t="s">
        <v>212</v>
      </c>
      <c r="I19" s="62" t="s">
        <v>213</v>
      </c>
      <c r="J19" s="37" t="s">
        <v>95</v>
      </c>
      <c r="K19" s="29">
        <f>'Matriz Priorización '!G16</f>
        <v>6</v>
      </c>
      <c r="L19" s="95">
        <v>5</v>
      </c>
      <c r="M19" s="48" t="s">
        <v>141</v>
      </c>
      <c r="N19" s="37" t="s">
        <v>153</v>
      </c>
      <c r="O19" s="42" t="s">
        <v>18</v>
      </c>
      <c r="P19" s="31"/>
      <c r="Q19" s="31"/>
      <c r="R19" s="32" t="s">
        <v>60</v>
      </c>
      <c r="S19" s="47" t="s">
        <v>163</v>
      </c>
      <c r="T19" s="47" t="s">
        <v>174</v>
      </c>
      <c r="U19" s="48" t="s">
        <v>187</v>
      </c>
      <c r="V19" s="56" t="s">
        <v>187</v>
      </c>
      <c r="W19" s="76" t="s">
        <v>208</v>
      </c>
    </row>
    <row r="20" spans="1:23" ht="147.6" customHeight="1" x14ac:dyDescent="0.25">
      <c r="A20" s="20">
        <v>12</v>
      </c>
      <c r="B20" s="20" t="s">
        <v>35</v>
      </c>
      <c r="C20" s="66" t="s">
        <v>108</v>
      </c>
      <c r="D20" s="66" t="s">
        <v>95</v>
      </c>
      <c r="E20" s="68" t="s">
        <v>130</v>
      </c>
      <c r="F20" s="62" t="s">
        <v>80</v>
      </c>
      <c r="G20" s="63" t="s">
        <v>221</v>
      </c>
      <c r="H20" s="78" t="s">
        <v>230</v>
      </c>
      <c r="I20" s="62" t="s">
        <v>213</v>
      </c>
      <c r="J20" s="37" t="s">
        <v>95</v>
      </c>
      <c r="K20" s="29">
        <f>'Matriz Priorización '!G17</f>
        <v>6</v>
      </c>
      <c r="L20" s="95">
        <v>5</v>
      </c>
      <c r="M20" s="48" t="s">
        <v>141</v>
      </c>
      <c r="N20" s="37" t="s">
        <v>153</v>
      </c>
      <c r="O20" s="37" t="s">
        <v>18</v>
      </c>
      <c r="P20" s="31"/>
      <c r="Q20" s="31"/>
      <c r="R20" s="32" t="s">
        <v>60</v>
      </c>
      <c r="S20" s="47" t="s">
        <v>163</v>
      </c>
      <c r="T20" s="47" t="s">
        <v>174</v>
      </c>
      <c r="U20" s="48" t="s">
        <v>187</v>
      </c>
      <c r="V20" s="56" t="s">
        <v>187</v>
      </c>
      <c r="W20" s="76" t="s">
        <v>208</v>
      </c>
    </row>
    <row r="21" spans="1:23" ht="234" customHeight="1" x14ac:dyDescent="0.25">
      <c r="A21" s="20">
        <v>13</v>
      </c>
      <c r="B21" s="20" t="s">
        <v>29</v>
      </c>
      <c r="C21" s="66" t="s">
        <v>109</v>
      </c>
      <c r="D21" s="72" t="s">
        <v>120</v>
      </c>
      <c r="E21" s="73" t="s">
        <v>125</v>
      </c>
      <c r="F21" s="62" t="s">
        <v>76</v>
      </c>
      <c r="G21" s="63" t="s">
        <v>228</v>
      </c>
      <c r="H21" s="62" t="s">
        <v>227</v>
      </c>
      <c r="I21" s="62" t="s">
        <v>219</v>
      </c>
      <c r="J21" s="38" t="s">
        <v>96</v>
      </c>
      <c r="K21" s="29">
        <f>'Matriz Priorización '!G18</f>
        <v>6</v>
      </c>
      <c r="L21" s="95">
        <v>5</v>
      </c>
      <c r="M21" s="46" t="s">
        <v>142</v>
      </c>
      <c r="N21" s="37" t="s">
        <v>154</v>
      </c>
      <c r="O21" s="42" t="s">
        <v>22</v>
      </c>
      <c r="P21" s="31"/>
      <c r="Q21" s="31"/>
      <c r="R21" s="32" t="s">
        <v>60</v>
      </c>
      <c r="S21" s="46" t="s">
        <v>142</v>
      </c>
      <c r="T21" s="37" t="s">
        <v>175</v>
      </c>
      <c r="U21" s="46" t="s">
        <v>188</v>
      </c>
      <c r="V21" s="58" t="s">
        <v>200</v>
      </c>
      <c r="W21" s="76" t="s">
        <v>208</v>
      </c>
    </row>
    <row r="22" spans="1:23" ht="234.6" customHeight="1" thickBot="1" x14ac:dyDescent="0.3">
      <c r="A22" s="20">
        <v>14</v>
      </c>
      <c r="B22" s="20" t="s">
        <v>30</v>
      </c>
      <c r="C22" s="74" t="s">
        <v>204</v>
      </c>
      <c r="D22" s="75" t="s">
        <v>121</v>
      </c>
      <c r="E22" s="73" t="s">
        <v>125</v>
      </c>
      <c r="F22" s="62" t="s">
        <v>76</v>
      </c>
      <c r="G22" s="63" t="s">
        <v>229</v>
      </c>
      <c r="H22" s="63" t="s">
        <v>229</v>
      </c>
      <c r="I22" s="63" t="s">
        <v>229</v>
      </c>
      <c r="J22" s="39" t="s">
        <v>97</v>
      </c>
      <c r="K22" s="29">
        <f>'Matriz Priorización '!G19</f>
        <v>4</v>
      </c>
      <c r="L22" s="95">
        <v>6</v>
      </c>
      <c r="M22" s="39" t="s">
        <v>143</v>
      </c>
      <c r="N22" s="39" t="s">
        <v>155</v>
      </c>
      <c r="O22" s="43" t="s">
        <v>22</v>
      </c>
      <c r="P22" s="31"/>
      <c r="Q22" s="31"/>
      <c r="R22" s="32" t="s">
        <v>60</v>
      </c>
      <c r="S22" s="50" t="s">
        <v>164</v>
      </c>
      <c r="T22" s="50" t="s">
        <v>176</v>
      </c>
      <c r="U22" s="50" t="s">
        <v>189</v>
      </c>
      <c r="V22" s="59" t="s">
        <v>201</v>
      </c>
      <c r="W22" s="76" t="s">
        <v>208</v>
      </c>
    </row>
    <row r="23" spans="1:23" ht="21" x14ac:dyDescent="0.25">
      <c r="B23" s="5"/>
    </row>
    <row r="24" spans="1:23" ht="21" customHeight="1" x14ac:dyDescent="0.25">
      <c r="B24" s="5"/>
    </row>
    <row r="25" spans="1:23" ht="21" x14ac:dyDescent="0.25">
      <c r="B25" s="5"/>
    </row>
    <row r="26" spans="1:23" ht="21" customHeight="1" x14ac:dyDescent="0.25">
      <c r="B26" s="5"/>
    </row>
    <row r="27" spans="1:23" ht="21" x14ac:dyDescent="0.25">
      <c r="B27" s="5"/>
    </row>
    <row r="28" spans="1:23" ht="21" customHeight="1" x14ac:dyDescent="0.25">
      <c r="B28" s="5"/>
    </row>
    <row r="29" spans="1:23" ht="21" x14ac:dyDescent="0.25">
      <c r="B29" s="5"/>
    </row>
    <row r="30" spans="1:23" ht="21" x14ac:dyDescent="0.25">
      <c r="B30" s="5"/>
    </row>
    <row r="203" spans="166:167" ht="126" customHeight="1" x14ac:dyDescent="0.25">
      <c r="FJ203" s="4" t="s">
        <v>73</v>
      </c>
      <c r="FK203" s="4" t="s">
        <v>14</v>
      </c>
    </row>
    <row r="204" spans="166:167" ht="105" x14ac:dyDescent="0.25">
      <c r="FJ204" s="4" t="s">
        <v>80</v>
      </c>
      <c r="FK204" s="4" t="s">
        <v>15</v>
      </c>
    </row>
    <row r="205" spans="166:167" ht="105" x14ac:dyDescent="0.25">
      <c r="FJ205" s="4" t="s">
        <v>74</v>
      </c>
      <c r="FK205" s="4" t="s">
        <v>16</v>
      </c>
    </row>
    <row r="206" spans="166:167" ht="105" x14ac:dyDescent="0.25">
      <c r="FJ206" s="4" t="s">
        <v>75</v>
      </c>
      <c r="FK206" s="4" t="s">
        <v>17</v>
      </c>
    </row>
    <row r="207" spans="166:167" ht="189" x14ac:dyDescent="0.25">
      <c r="FJ207" s="4" t="s">
        <v>76</v>
      </c>
      <c r="FK207" s="4" t="s">
        <v>18</v>
      </c>
    </row>
    <row r="208" spans="166:167" ht="126" x14ac:dyDescent="0.25">
      <c r="FK208" s="4" t="s">
        <v>19</v>
      </c>
    </row>
    <row r="209" spans="167:167" ht="168" x14ac:dyDescent="0.25">
      <c r="FK209" s="4" t="s">
        <v>20</v>
      </c>
    </row>
    <row r="210" spans="167:167" ht="105" x14ac:dyDescent="0.25">
      <c r="FK210" s="4" t="s">
        <v>21</v>
      </c>
    </row>
    <row r="211" spans="167:167" ht="84" x14ac:dyDescent="0.25">
      <c r="FK211" s="4" t="s">
        <v>22</v>
      </c>
    </row>
  </sheetData>
  <dataConsolidate/>
  <mergeCells count="9">
    <mergeCell ref="A4:V4"/>
    <mergeCell ref="A7:A8"/>
    <mergeCell ref="B7:B8"/>
    <mergeCell ref="C7:F7"/>
    <mergeCell ref="M7:O7"/>
    <mergeCell ref="P7:Q7"/>
    <mergeCell ref="J7:L7"/>
    <mergeCell ref="S7:W7"/>
    <mergeCell ref="G7:I7"/>
  </mergeCells>
  <phoneticPr fontId="17" type="noConversion"/>
  <conditionalFormatting sqref="K9:L22">
    <cfRule type="colorScale" priority="3">
      <colorScale>
        <cfvo type="num" val="4"/>
        <cfvo type="num" val="5"/>
        <cfvo type="num" val="12"/>
        <color rgb="FF00B050"/>
        <color rgb="FFFFEB84"/>
        <color rgb="FFFF0000"/>
      </colorScale>
    </cfRule>
  </conditionalFormatting>
  <dataValidations disablePrompts="1" count="3">
    <dataValidation type="list" allowBlank="1" showInputMessage="1" showErrorMessage="1" sqref="R9:R22" xr:uid="{00000000-0002-0000-0000-000001000000}">
      <formula1>$P$8:$Q$8</formula1>
    </dataValidation>
    <dataValidation type="list" allowBlank="1" showInputMessage="1" showErrorMessage="1" sqref="F9:F22" xr:uid="{5224613D-A6A7-424A-882A-0C320BC9962B}">
      <formula1>$FJ$203:$FJ$207</formula1>
    </dataValidation>
    <dataValidation type="list" showInputMessage="1" showErrorMessage="1" sqref="O9:O22" xr:uid="{069E7E30-3B29-4A11-9EF1-EE041CA71A5A}">
      <formula1>$FG$204:$FG$212</formula1>
    </dataValidation>
  </dataValidations>
  <pageMargins left="0.70866141732283472" right="0.70866141732283472" top="0.74803149606299213" bottom="0.74803149606299213" header="0.31496062992125984" footer="0.31496062992125984"/>
  <pageSetup paperSize="9" scale="10" orientation="landscape" r:id="rId1"/>
  <rowBreaks count="1" manualBreakCount="1">
    <brk id="22" max="16383" man="1"/>
  </rowBreaks>
  <colBreaks count="1" manualBreakCount="1">
    <brk id="23" max="1048575" man="1"/>
  </colBreaks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2DCF243-A8D9-4538-9DAB-074F34A3470C}">
            <xm:f>NOT(ISERROR(SEARCH($R$10,R9)))</xm:f>
            <xm:f>$R$10</xm:f>
            <x14:dxf>
              <fill>
                <patternFill>
                  <bgColor rgb="FF92D050"/>
                </patternFill>
              </fill>
            </x14:dxf>
          </x14:cfRule>
          <x14:cfRule type="containsText" priority="2" operator="containsText" id="{3D786486-A287-4E9E-8738-CAC7AB8915DF}">
            <xm:f>NOT(ISERROR(SEARCH($R$9,R9)))</xm:f>
            <xm:f>$R$9</xm:f>
            <x14:dxf>
              <fill>
                <patternFill>
                  <bgColor rgb="FFFFFF00"/>
                </patternFill>
              </fill>
            </x14:dxf>
          </x14:cfRule>
          <xm:sqref>R9:R22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9"/>
  <sheetViews>
    <sheetView view="pageBreakPreview" topLeftCell="A16" zoomScale="115" zoomScaleNormal="100" zoomScaleSheetLayoutView="115" workbookViewId="0">
      <selection activeCell="I3" sqref="I3"/>
    </sheetView>
  </sheetViews>
  <sheetFormatPr baseColWidth="10" defaultRowHeight="15" x14ac:dyDescent="0.25"/>
  <cols>
    <col min="2" max="2" width="46" customWidth="1"/>
    <col min="3" max="3" width="11.42578125" customWidth="1"/>
    <col min="8" max="8" width="0" hidden="1" customWidth="1"/>
    <col min="9" max="9" width="12.7109375" customWidth="1"/>
    <col min="13" max="13" width="11.42578125" hidden="1" customWidth="1"/>
    <col min="14" max="14" width="13.28515625" hidden="1" customWidth="1"/>
    <col min="15" max="15" width="11.42578125" customWidth="1"/>
  </cols>
  <sheetData>
    <row r="1" spans="1:14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4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4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4" ht="27.75" customHeight="1" x14ac:dyDescent="0.25">
      <c r="A4" s="1" t="s">
        <v>41</v>
      </c>
      <c r="B4" s="1" t="s">
        <v>6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46</v>
      </c>
      <c r="I4" s="15" t="s">
        <v>46</v>
      </c>
      <c r="J4" s="14"/>
      <c r="K4" s="10" t="s">
        <v>40</v>
      </c>
      <c r="L4" s="10" t="s">
        <v>42</v>
      </c>
      <c r="N4" s="17" t="s">
        <v>47</v>
      </c>
    </row>
    <row r="5" spans="1:14" ht="27" customHeight="1" x14ac:dyDescent="0.25">
      <c r="A5" s="8">
        <v>1</v>
      </c>
      <c r="B5" s="37" t="s">
        <v>86</v>
      </c>
      <c r="C5" s="2">
        <v>1</v>
      </c>
      <c r="D5" s="2">
        <v>2</v>
      </c>
      <c r="E5" s="2">
        <v>2</v>
      </c>
      <c r="F5" s="2">
        <v>1</v>
      </c>
      <c r="G5" s="3">
        <f>SUM(C5:F5)</f>
        <v>6</v>
      </c>
      <c r="H5" s="10" t="e">
        <f>LOOKUP(G5,#REF!, $N$5:$N$13)</f>
        <v>#REF!</v>
      </c>
      <c r="I5" s="40"/>
      <c r="K5" s="11">
        <v>1</v>
      </c>
      <c r="L5" s="6" t="s">
        <v>43</v>
      </c>
      <c r="N5" s="17" t="s">
        <v>56</v>
      </c>
    </row>
    <row r="6" spans="1:14" ht="26.25" customHeight="1" x14ac:dyDescent="0.25">
      <c r="A6" s="9">
        <v>2</v>
      </c>
      <c r="B6" s="36" t="s">
        <v>85</v>
      </c>
      <c r="C6" s="2">
        <v>2</v>
      </c>
      <c r="D6" s="2">
        <v>1</v>
      </c>
      <c r="E6" s="2">
        <v>1</v>
      </c>
      <c r="F6" s="2">
        <v>2</v>
      </c>
      <c r="G6" s="3">
        <v>6</v>
      </c>
      <c r="H6" s="10" t="e">
        <f>LOOKUP(G6,#REF!, $N$5:$N$13)</f>
        <v>#REF!</v>
      </c>
      <c r="I6" s="16" t="s">
        <v>52</v>
      </c>
      <c r="K6" s="12">
        <v>2</v>
      </c>
      <c r="L6" s="6" t="s">
        <v>44</v>
      </c>
      <c r="N6" s="17" t="s">
        <v>55</v>
      </c>
    </row>
    <row r="7" spans="1:14" ht="27" customHeight="1" x14ac:dyDescent="0.25">
      <c r="A7" s="9">
        <v>3</v>
      </c>
      <c r="B7" s="38" t="s">
        <v>87</v>
      </c>
      <c r="C7" s="2">
        <v>2</v>
      </c>
      <c r="D7" s="2">
        <v>1</v>
      </c>
      <c r="E7" s="2">
        <v>1</v>
      </c>
      <c r="F7" s="2">
        <v>2</v>
      </c>
      <c r="G7" s="3">
        <f t="shared" ref="G7:G19" si="0">SUM(C7:F7)</f>
        <v>6</v>
      </c>
      <c r="H7" s="10" t="e">
        <f>LOOKUP(G7,#REF!, $N$5:$N$13)</f>
        <v>#REF!</v>
      </c>
      <c r="I7" s="16" t="s">
        <v>52</v>
      </c>
      <c r="K7" s="13">
        <v>3</v>
      </c>
      <c r="L7" s="6" t="s">
        <v>45</v>
      </c>
      <c r="N7" s="17" t="s">
        <v>54</v>
      </c>
    </row>
    <row r="8" spans="1:14" ht="25.5" customHeight="1" x14ac:dyDescent="0.25">
      <c r="A8" s="8">
        <v>4</v>
      </c>
      <c r="B8" s="38" t="s">
        <v>88</v>
      </c>
      <c r="C8" s="2">
        <v>3</v>
      </c>
      <c r="D8" s="2">
        <v>3</v>
      </c>
      <c r="E8" s="2">
        <v>3</v>
      </c>
      <c r="F8" s="2">
        <v>3</v>
      </c>
      <c r="G8" s="3">
        <f>SUM(C8:F8)</f>
        <v>12</v>
      </c>
      <c r="H8" s="10" t="e">
        <f>LOOKUP(G8,#REF!, $N$5:$N$13)</f>
        <v>#REF!</v>
      </c>
      <c r="I8" s="16" t="s">
        <v>56</v>
      </c>
      <c r="N8" s="17" t="s">
        <v>53</v>
      </c>
    </row>
    <row r="9" spans="1:14" ht="24" customHeight="1" x14ac:dyDescent="0.25">
      <c r="A9" s="8">
        <v>5</v>
      </c>
      <c r="B9" s="37" t="s">
        <v>89</v>
      </c>
      <c r="C9" s="2">
        <v>2</v>
      </c>
      <c r="D9" s="2">
        <v>1</v>
      </c>
      <c r="E9" s="2">
        <v>2</v>
      </c>
      <c r="F9" s="2">
        <v>2</v>
      </c>
      <c r="G9" s="3">
        <f t="shared" si="0"/>
        <v>7</v>
      </c>
      <c r="H9" s="10" t="e">
        <f>LOOKUP(G9,#REF!, $N$5:$N$13)</f>
        <v>#REF!</v>
      </c>
      <c r="I9" s="16" t="s">
        <v>51</v>
      </c>
      <c r="N9" s="17" t="s">
        <v>52</v>
      </c>
    </row>
    <row r="10" spans="1:14" ht="30.75" customHeight="1" x14ac:dyDescent="0.25">
      <c r="A10" s="8">
        <v>6</v>
      </c>
      <c r="B10" s="38" t="s">
        <v>88</v>
      </c>
      <c r="C10" s="2">
        <v>3</v>
      </c>
      <c r="D10" s="2">
        <v>3</v>
      </c>
      <c r="E10" s="2">
        <v>3</v>
      </c>
      <c r="F10" s="2">
        <v>3</v>
      </c>
      <c r="G10" s="3">
        <f t="shared" si="0"/>
        <v>12</v>
      </c>
      <c r="H10" s="10" t="e">
        <f>LOOKUP(G10,#REF!, $N$5:$N$13)</f>
        <v>#REF!</v>
      </c>
      <c r="I10" s="16" t="s">
        <v>56</v>
      </c>
      <c r="N10" s="17" t="s">
        <v>51</v>
      </c>
    </row>
    <row r="11" spans="1:14" ht="29.25" customHeight="1" x14ac:dyDescent="0.25">
      <c r="A11" s="8">
        <v>7</v>
      </c>
      <c r="B11" s="38" t="s">
        <v>90</v>
      </c>
      <c r="C11" s="2">
        <v>2</v>
      </c>
      <c r="D11" s="2">
        <v>2</v>
      </c>
      <c r="E11" s="2">
        <v>2</v>
      </c>
      <c r="F11" s="2">
        <v>2</v>
      </c>
      <c r="G11" s="3">
        <f t="shared" si="0"/>
        <v>8</v>
      </c>
      <c r="H11" s="10" t="e">
        <f>LOOKUP(G11,#REF!, $N$5:$N$13)</f>
        <v>#REF!</v>
      </c>
      <c r="I11" s="16" t="s">
        <v>53</v>
      </c>
      <c r="N11" s="17" t="s">
        <v>50</v>
      </c>
    </row>
    <row r="12" spans="1:14" ht="26.25" customHeight="1" x14ac:dyDescent="0.25">
      <c r="A12" s="8">
        <v>8</v>
      </c>
      <c r="B12" s="37" t="s">
        <v>91</v>
      </c>
      <c r="C12" s="2">
        <v>1</v>
      </c>
      <c r="D12" s="2">
        <v>2</v>
      </c>
      <c r="E12" s="2">
        <v>1</v>
      </c>
      <c r="F12" s="2">
        <v>2</v>
      </c>
      <c r="G12" s="3">
        <f t="shared" si="0"/>
        <v>6</v>
      </c>
      <c r="H12" s="10" t="e">
        <f>LOOKUP(G12,#REF!, $N$5:$N$13)</f>
        <v>#REF!</v>
      </c>
      <c r="I12" s="16" t="s">
        <v>52</v>
      </c>
      <c r="N12" s="17" t="s">
        <v>49</v>
      </c>
    </row>
    <row r="13" spans="1:14" ht="30.75" customHeight="1" x14ac:dyDescent="0.25">
      <c r="A13" s="8">
        <v>9</v>
      </c>
      <c r="B13" s="36" t="s">
        <v>92</v>
      </c>
      <c r="C13" s="2">
        <v>2</v>
      </c>
      <c r="D13" s="2">
        <v>2</v>
      </c>
      <c r="E13" s="2">
        <v>2</v>
      </c>
      <c r="F13" s="2">
        <v>2</v>
      </c>
      <c r="G13" s="3">
        <f t="shared" si="0"/>
        <v>8</v>
      </c>
      <c r="H13" s="10" t="e">
        <f>LOOKUP(G13,#REF!, $N$5:$N$13)</f>
        <v>#REF!</v>
      </c>
      <c r="I13" s="16" t="s">
        <v>53</v>
      </c>
      <c r="N13" s="17" t="s">
        <v>48</v>
      </c>
    </row>
    <row r="14" spans="1:14" ht="42" customHeight="1" x14ac:dyDescent="0.25">
      <c r="A14" s="8">
        <v>10</v>
      </c>
      <c r="B14" s="38" t="s">
        <v>93</v>
      </c>
      <c r="C14" s="2">
        <v>3</v>
      </c>
      <c r="D14" s="2">
        <v>2</v>
      </c>
      <c r="E14" s="2">
        <v>2</v>
      </c>
      <c r="F14" s="2">
        <v>2</v>
      </c>
      <c r="G14" s="3">
        <f t="shared" si="0"/>
        <v>9</v>
      </c>
      <c r="H14" s="10" t="e">
        <f>LOOKUP(G14,#REF!, $N$5:$N$13)</f>
        <v>#REF!</v>
      </c>
      <c r="I14" s="16" t="s">
        <v>54</v>
      </c>
      <c r="N14" s="17" t="s">
        <v>62</v>
      </c>
    </row>
    <row r="15" spans="1:14" ht="26.25" customHeight="1" x14ac:dyDescent="0.25">
      <c r="A15" s="8">
        <v>11</v>
      </c>
      <c r="B15" s="38" t="s">
        <v>94</v>
      </c>
      <c r="C15" s="2">
        <v>3</v>
      </c>
      <c r="D15" s="2">
        <v>3</v>
      </c>
      <c r="E15" s="2">
        <v>2</v>
      </c>
      <c r="F15" s="2">
        <v>3</v>
      </c>
      <c r="G15" s="3">
        <f t="shared" si="0"/>
        <v>11</v>
      </c>
      <c r="H15" s="10" t="e">
        <f>LOOKUP(G15,#REF!, $N$5:$N$13)</f>
        <v>#REF!</v>
      </c>
      <c r="I15" s="16" t="s">
        <v>55</v>
      </c>
      <c r="N15" s="17" t="s">
        <v>63</v>
      </c>
    </row>
    <row r="16" spans="1:14" ht="24.75" customHeight="1" x14ac:dyDescent="0.25">
      <c r="A16" s="8">
        <v>12</v>
      </c>
      <c r="B16" s="37" t="s">
        <v>95</v>
      </c>
      <c r="C16" s="2">
        <v>2</v>
      </c>
      <c r="D16" s="2">
        <v>1</v>
      </c>
      <c r="E16" s="2">
        <v>2</v>
      </c>
      <c r="F16" s="2">
        <v>1</v>
      </c>
      <c r="G16" s="3">
        <f t="shared" si="0"/>
        <v>6</v>
      </c>
      <c r="H16" s="10" t="e">
        <f>LOOKUP(G16,#REF!, $N$5:$N$13)</f>
        <v>#REF!</v>
      </c>
      <c r="I16" s="16" t="s">
        <v>52</v>
      </c>
      <c r="N16" s="17" t="s">
        <v>64</v>
      </c>
    </row>
    <row r="17" spans="1:14" ht="27" customHeight="1" x14ac:dyDescent="0.25">
      <c r="A17" s="8">
        <v>13</v>
      </c>
      <c r="B17" s="37" t="s">
        <v>95</v>
      </c>
      <c r="C17" s="2">
        <v>2</v>
      </c>
      <c r="D17" s="2">
        <v>1</v>
      </c>
      <c r="E17" s="2">
        <v>2</v>
      </c>
      <c r="F17" s="2">
        <v>1</v>
      </c>
      <c r="G17" s="3">
        <f t="shared" si="0"/>
        <v>6</v>
      </c>
      <c r="H17" s="10" t="e">
        <f>LOOKUP(G17,#REF!, $N$5:$N$13)</f>
        <v>#REF!</v>
      </c>
      <c r="I17" s="16" t="s">
        <v>52</v>
      </c>
      <c r="N17" s="17" t="s">
        <v>65</v>
      </c>
    </row>
    <row r="18" spans="1:14" ht="25.5" customHeight="1" x14ac:dyDescent="0.25">
      <c r="A18" s="1">
        <v>14</v>
      </c>
      <c r="B18" s="38" t="s">
        <v>96</v>
      </c>
      <c r="C18" s="2">
        <v>2</v>
      </c>
      <c r="D18" s="2">
        <v>1</v>
      </c>
      <c r="E18" s="2">
        <v>2</v>
      </c>
      <c r="F18" s="2">
        <v>1</v>
      </c>
      <c r="G18" s="3">
        <f t="shared" si="0"/>
        <v>6</v>
      </c>
      <c r="H18" s="10" t="e">
        <f>LOOKUP(G18,#REF!, $N$5:$N$13)</f>
        <v>#REF!</v>
      </c>
      <c r="I18" s="16" t="s">
        <v>52</v>
      </c>
      <c r="N18" s="17" t="s">
        <v>66</v>
      </c>
    </row>
    <row r="19" spans="1:14" ht="25.5" customHeight="1" thickBot="1" x14ac:dyDescent="0.3">
      <c r="A19" s="8">
        <v>15</v>
      </c>
      <c r="B19" s="39" t="s">
        <v>97</v>
      </c>
      <c r="C19" s="2">
        <v>1</v>
      </c>
      <c r="D19" s="2">
        <v>1</v>
      </c>
      <c r="E19" s="2">
        <v>1</v>
      </c>
      <c r="F19" s="2">
        <v>1</v>
      </c>
      <c r="G19" s="3">
        <f t="shared" si="0"/>
        <v>4</v>
      </c>
      <c r="H19" s="10" t="e">
        <f>LOOKUP(G19,#REF!, $N$5:$N$13)</f>
        <v>#REF!</v>
      </c>
      <c r="I19" s="16" t="s">
        <v>51</v>
      </c>
      <c r="N19" s="17" t="s">
        <v>67</v>
      </c>
    </row>
  </sheetData>
  <conditionalFormatting sqref="G5:H19">
    <cfRule type="colorScale" priority="1">
      <colorScale>
        <cfvo type="num" val="4"/>
        <cfvo type="num" val="5"/>
        <cfvo type="num" val="12"/>
        <color rgb="FF00B050"/>
        <color rgb="FFFFEB84"/>
        <color rgb="FFFF0000"/>
      </colorScale>
    </cfRule>
  </conditionalFormatting>
  <dataValidations count="2">
    <dataValidation type="list" allowBlank="1" showInputMessage="1" showErrorMessage="1" sqref="I6:I19" xr:uid="{00000000-0002-0000-0100-000000000000}">
      <formula1>$N$5:$N$13</formula1>
    </dataValidation>
    <dataValidation type="list" allowBlank="1" showInputMessage="1" showErrorMessage="1" sqref="N5:N19" xr:uid="{00000000-0002-0000-0100-000001000000}">
      <formula1>$N$5:$N$19</formula1>
    </dataValidation>
  </dataValidations>
  <pageMargins left="0.70866141732283472" right="0.70866141732283472" top="0.74803149606299213" bottom="0.74803149606299213" header="0.31496062992125984" footer="0.31496062992125984"/>
  <pageSetup paperSize="9" scale="81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Matriz Planificación</vt:lpstr>
      <vt:lpstr>Matriz Priorización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Ricardo Francisco Solano Cornejo</dc:creator>
  <cp:lastModifiedBy>iliana</cp:lastModifiedBy>
  <cp:lastPrinted>2024-07-10T20:00:48Z</cp:lastPrinted>
  <dcterms:created xsi:type="dcterms:W3CDTF">2019-04-01T15:00:44Z</dcterms:created>
  <dcterms:modified xsi:type="dcterms:W3CDTF">2024-07-15T22:33:24Z</dcterms:modified>
</cp:coreProperties>
</file>