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Marzo\CA-ILO-02\"/>
    </mc:Choice>
  </mc:AlternateContent>
  <xr:revisionPtr revIDLastSave="0" documentId="13_ncr:1_{25EEF5A6-F970-44F3-9329-1CB315C2F2CD}" xr6:coauthVersionLast="47" xr6:coauthVersionMax="47" xr10:uidLastSave="{00000000-0000-0000-0000-000000000000}"/>
  <bookViews>
    <workbookView xWindow="-120" yWindow="-120" windowWidth="20730" windowHeight="11160" tabRatio="853" firstSheet="1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'CO_CA-ILO-02'!$A$1:$AG$45</definedName>
    <definedName name="_xlnm.Print_Area" localSheetId="7">'CO_m8h_CA-ILO-02'!$A$1:$AG$42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2">'SO2_CA-ILO-02'!$A$1:$AG$44</definedName>
    <definedName name="_xlnm.Print_Area" localSheetId="3">'SO2_m3h_CA-ILO-02'!$A$1:$AG$45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<sst xmlns="http://schemas.openxmlformats.org/spreadsheetml/2006/main" count="3705" uniqueCount="375">
  <si>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</si>
  <si>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</si>
  <si>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</si>
  <si>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</si>
  <si>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</si>
  <si>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</si>
  <si>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</si>
  <si>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</si>
  <si>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</si>
  <si>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</si>
  <si>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</si>
  <si>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</si>
  <si>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</si>
  <si>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</si>
  <si>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</si>
  <si>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</si>
  <si>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</si>
  <si>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</si>
  <si>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</si>
  <si>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</si>
  <si>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</si>
  <si>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</si>
  <si>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</si>
  <si>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</si>
  <si>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</si>
  <si>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</si>
  <si>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</si>
  <si>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</si>
  <si>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</si>
  <si>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</si>
  <si>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</si>
  <si>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</si>
  <si>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</si>
  <si>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</si>
  <si>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</si>
  <si>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</si>
  <si>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</si>
  <si>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</si>
  <si>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</si>
  <si>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</si>
  <si>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</si>
  <si>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</si>
  <si>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</si>
  <si>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</si>
  <si>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</si>
  <si>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</si>
  <si>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</si>
  <si>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</si>
  <si>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</si>
  <si>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</si>
  <si>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</si>
  <si>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</si>
  <si>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</si>
  <si>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</si>
  <si>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</si>
  <si>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</si>
  <si>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</si>
  <si>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</si>
  <si>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</si>
  <si>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</si>
  <si>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</si>
  <si>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</si>
  <si>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</si>
  <si>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</si>
  <si>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</si>
  <si>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</si>
  <si>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</si>
  <si>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</si>
  <si>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</si>
  <si>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</si>
  <si>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</si>
  <si>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</si>
  <si>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</si>
  <si>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</si>
  <si>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</si>
  <si>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</si>
  <si>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</si>
  <si>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</si>
  <si>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</si>
  <si>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</si>
  <si>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</si>
  <si>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</si>
  <si>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</si>
  <si>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</si>
  <si>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</si>
  <si>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</si>
  <si>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</si>
  <si>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</si>
  <si>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</si>
  <si>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</si>
  <si>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</si>
  <si>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</si>
  <si>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</si>
  <si>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</si>
  <si>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</si>
  <si>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</si>
  <si>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</si>
  <si>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</si>
  <si>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</si>
  <si>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</si>
  <si>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</si>
  <si>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</si>
  <si>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</si>
  <si>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</si>
  <si>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</si>
  <si>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</si>
  <si>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</si>
  <si>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</si>
  <si>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</si>
  <si>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</si>
  <si>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</si>
  <si>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</si>
  <si>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</si>
  <si>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</si>
  <si>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</si>
  <si>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</si>
  <si>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</si>
  <si>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</si>
  <si>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</si>
  <si>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</si>
  <si>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</si>
  <si>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</si>
  <si>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</si>
  <si>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</si>
  <si>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</si>
  <si>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</si>
  <si>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</si>
  <si>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</si>
  <si>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</si>
  <si>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</si>
  <si>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</si>
  <si>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</si>
  <si>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</si>
  <si>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</si>
  <si>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</si>
  <si>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</si>
  <si>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</si>
  <si>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</si>
  <si>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</si>
  <si>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</si>
  <si>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</si>
  <si>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</si>
  <si>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</si>
  <si>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</si>
  <si>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</si>
  <si>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</si>
  <si>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</si>
  <si>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</si>
  <si>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</si>
  <si>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</si>
  <si>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</si>
  <si>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</si>
  <si>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</si>
  <si>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</si>
  <si>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</si>
  <si>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</si>
  <si>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</si>
  <si>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</si>
  <si>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</si>
  <si>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</si>
  <si>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</si>
  <si>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</si>
  <si>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</si>
  <si>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</si>
  <si>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</si>
  <si>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</si>
  <si>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</si>
  <si>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</si>
  <si>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</si>
  <si>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</si>
  <si>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</si>
  <si>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</si>
  <si>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</si>
  <si>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</si>
  <si>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</si>
  <si>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</si>
  <si>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</si>
  <si>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</si>
  <si>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</si>
  <si>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</si>
  <si>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</si>
  <si>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</si>
  <si>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</si>
  <si>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</si>
  <si>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</si>
  <si>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</si>
  <si>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</si>
  <si>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</si>
  <si>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</si>
  <si>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</si>
  <si>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</si>
  <si>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</si>
  <si>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</si>
  <si>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</si>
  <si>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</si>
  <si>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</si>
  <si>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</si>
  <si>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</si>
  <si>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</si>
  <si>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</si>
  <si>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</si>
  <si>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</si>
  <si>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</si>
  <si>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</si>
  <si>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</si>
  <si>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</si>
  <si>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</si>
  <si>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</si>
  <si>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</si>
  <si>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</si>
  <si>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</si>
  <si>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</si>
  <si>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</si>
  <si>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</si>
  <si>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</si>
  <si>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</si>
  <si>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</si>
  <si>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</si>
  <si>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</si>
  <si>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</si>
  <si>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</si>
  <si>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</si>
  <si>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</si>
  <si>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</si>
  <si>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</si>
  <si>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</si>
  <si>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</si>
  <si>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</si>
  <si>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</si>
  <si>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</si>
  <si>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</si>
  <si>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</si>
  <si>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</si>
  <si>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</si>
  <si>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</si>
  <si>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</si>
  <si>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</si>
  <si>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</si>
  <si>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</si>
  <si>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</si>
  <si>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</si>
  <si>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</si>
  <si>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</si>
  <si>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</si>
  <si>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</si>
  <si>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</si>
  <si>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</si>
  <si>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</si>
  <si>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</si>
  <si>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</si>
  <si>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</si>
  <si>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</si>
  <si>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</si>
  <si>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</si>
  <si>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</si>
  <si>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</si>
  <si>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</si>
  <si>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</si>
  <si>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</si>
  <si>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</si>
  <si>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</si>
  <si>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</si>
  <si>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</si>
  <si>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</si>
  <si>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</si>
  <si>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</si>
  <si>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</si>
  <si>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</si>
  <si>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</si>
  <si>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</si>
  <si>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</si>
  <si>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</si>
  <si>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</si>
  <si>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</si>
  <si>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</si>
  <si>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</si>
  <si>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</si>
  <si>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</si>
  <si>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</si>
  <si>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</si>
  <si>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</si>
  <si>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</si>
  <si>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</si>
  <si>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</si>
  <si>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</si>
  <si>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</si>
  <si>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</si>
  <si>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</si>
  <si>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</si>
  <si>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</si>
  <si>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</si>
  <si>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</si>
  <si>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</si>
  <si>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</si>
  <si>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</si>
  <si>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</si>
  <si>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</si>
  <si>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</si>
  <si>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</si>
  <si>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</si>
  <si>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</si>
  <si>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</si>
  <si>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</si>
  <si>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</si>
  <si>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</si>
  <si>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</si>
  <si>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</si>
  <si>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</si>
  <si>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</si>
  <si>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</si>
  <si>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</si>
  <si>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</si>
  <si>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</si>
  <si>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</si>
  <si>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</si>
  <si>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</si>
  <si>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</si>
  <si>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</si>
  <si>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</si>
  <si>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</si>
  <si>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</si>
  <si>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</si>
  <si>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</si>
  <si>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</si>
  <si>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</si>
  <si>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</si>
  <si>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</si>
  <si>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</si>
  <si>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</si>
  <si>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</si>
  <si>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</si>
  <si>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</si>
  <si>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</si>
  <si>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</si>
  <si>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</si>
  <si>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</si>
  <si>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</si>
  <si>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</si>
  <si>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</si>
  <si>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</si>
  <si>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</si>
  <si>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</si>
  <si>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</si>
  <si>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</si>
  <si>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</si>
  <si>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</si>
  <si>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</si>
  <si>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</si>
  <si>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SE: Sin equipo</t>
  </si>
  <si>
    <t>ID: Insuficiencia de datos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</si>
  <si>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</si>
  <si>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</si>
  <si>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</si>
  <si>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</si>
  <si>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</si>
  <si>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</si>
  <si>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</si>
  <si>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</si>
  <si>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t>ID</t>
  </si>
  <si>
    <t>MA</t>
  </si>
  <si>
    <t>VF</t>
  </si>
  <si>
    <t>VF: Verificación del equipo</t>
  </si>
  <si>
    <t>Evaluación de seguimiento de la calidad del aire en la Municipalidad de PacochaI, distrito Pacocha, provincia Ilo, departamento Moquegua, en marzo 2022</t>
  </si>
  <si>
    <t>IE</t>
  </si>
  <si>
    <t>EE</t>
  </si>
  <si>
    <t>IE: Interrupción Eléctrica</t>
  </si>
  <si>
    <t>EE: Evaluación del Especialista</t>
  </si>
  <si>
    <t>ND</t>
  </si>
  <si>
    <t>VF: Verificación de equipo</t>
  </si>
  <si>
    <t>IE: Interrupsión eléctrica</t>
  </si>
  <si>
    <t>EE: Evaluación del especialista</t>
  </si>
  <si>
    <t>MA: Mantenimiento preventivo o correctivo del equipo</t>
  </si>
  <si>
    <t>ND: No disponible</t>
  </si>
  <si>
    <t>IE:Interrupción eléctrica</t>
  </si>
  <si>
    <r>
      <t>Tabla 3.11. Concentraciones horarias de PM</t>
    </r>
    <r>
      <rPr>
        <b/>
        <sz val="12"/>
        <rFont val="Calibri"/>
        <family val="2"/>
      </rPr>
      <t>₁₀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</si>
</sst>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63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13" xfId="4" applyNumberFormat="1" applyFont="1" applyFill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65" fontId="20" fillId="0" borderId="0" xfId="4" applyNumberFormat="1" applyFont="1" applyFill="1" applyAlignment="1">
      <alignment horizontal="center" vertical="center"/>
    </xf>
    <xf numFmtId="165" fontId="5" fillId="0" borderId="0" xfId="4" applyNumberFormat="1" applyFont="1" applyFill="1" applyAlignment="1">
      <alignment vertical="center"/>
    </xf>
    <xf numFmtId="165" fontId="20" fillId="0" borderId="13" xfId="0" applyNumberFormat="1" applyFont="1" applyFill="1" applyBorder="1" applyAlignment="1">
      <alignment horizontal="center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Border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11" fillId="7" borderId="0" xfId="1" applyFont="1" applyFill="1" applyBorder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Border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topLeftCell="A7" zoomScale="60" zoomScaleNormal="60" zoomScaleSheetLayoutView="90" workbookViewId="0">
      <selection activeCell="A25" sqref="A1:XFD1048576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hidden="1" customWidth="1"/>
    <col min="32" max="32" width="6.140625" style="346" hidden="1" customWidth="1"/>
    <col min="33" max="33" width="5.710937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4"/>
      <c r="C2" s="364"/>
      <c r="D2" s="364"/>
      <c r="E2" s="364"/>
      <c r="F2" s="365" t="s">
        <v>374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64"/>
      <c r="C3" s="364"/>
      <c r="D3" s="364"/>
      <c r="E3" s="364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64"/>
      <c r="C4" s="364"/>
      <c r="D4" s="364"/>
      <c r="E4" s="364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">
        <v>362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8" t="s">
        <v>320</v>
      </c>
      <c r="W14" s="368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 t="s">
        <v>212</v>
      </c>
      <c r="D17" s="330" t="s">
        <v>212</v>
      </c>
      <c r="E17" s="330" t="s">
        <v>212</v>
      </c>
      <c r="F17" s="330" t="s">
        <v>212</v>
      </c>
      <c r="G17" s="330" t="s">
        <v>212</v>
      </c>
      <c r="H17" s="330" t="s">
        <v>212</v>
      </c>
      <c r="I17" s="330" t="s">
        <v>212</v>
      </c>
      <c r="J17" s="330" t="s">
        <v>212</v>
      </c>
      <c r="K17" s="330" t="s">
        <v>212</v>
      </c>
      <c r="L17" s="330" t="s">
        <v>212</v>
      </c>
      <c r="M17" s="330" t="s">
        <v>212</v>
      </c>
      <c r="N17" s="330" t="s">
        <v>212</v>
      </c>
      <c r="O17" s="330" t="s">
        <v>212</v>
      </c>
      <c r="P17" s="330" t="s">
        <v>212</v>
      </c>
      <c r="Q17" s="330" t="s">
        <v>212</v>
      </c>
      <c r="R17" s="330" t="s">
        <v>212</v>
      </c>
      <c r="S17" s="330" t="s">
        <v>212</v>
      </c>
      <c r="T17" s="330" t="s">
        <v>212</v>
      </c>
      <c r="U17" s="330" t="s">
        <v>212</v>
      </c>
      <c r="V17" s="330" t="s">
        <v>212</v>
      </c>
      <c r="W17" s="330" t="s">
        <v>212</v>
      </c>
      <c r="X17" s="330" t="s">
        <v>212</v>
      </c>
      <c r="Y17" s="330" t="s">
        <v>212</v>
      </c>
      <c r="Z17" s="330" t="s">
        <v>212</v>
      </c>
      <c r="AA17" s="330" t="s">
        <v>212</v>
      </c>
      <c r="AB17" s="330" t="s">
        <v>212</v>
      </c>
      <c r="AC17" s="330" t="s">
        <v>212</v>
      </c>
      <c r="AD17" s="330" t="s">
        <v>212</v>
      </c>
      <c r="AE17" s="330" t="s">
        <v>212</v>
      </c>
      <c r="AF17" s="330" t="s">
        <v>212</v>
      </c>
      <c r="AG17" s="330" t="s">
        <v>212</v>
      </c>
    </row>
    <row r="18" spans="2:33" s="353" customFormat="1" x14ac:dyDescent="0.2">
      <c r="B18" s="352">
        <v>4.1666666666666664E-2</v>
      </c>
      <c r="C18" s="330" t="s">
        <v>212</v>
      </c>
      <c r="D18" s="330" t="s">
        <v>212</v>
      </c>
      <c r="E18" s="330" t="s">
        <v>212</v>
      </c>
      <c r="F18" s="330" t="s">
        <v>212</v>
      </c>
      <c r="G18" s="330" t="s">
        <v>212</v>
      </c>
      <c r="H18" s="330" t="s">
        <v>212</v>
      </c>
      <c r="I18" s="330" t="s">
        <v>212</v>
      </c>
      <c r="J18" s="330" t="s">
        <v>212</v>
      </c>
      <c r="K18" s="330" t="s">
        <v>212</v>
      </c>
      <c r="L18" s="330" t="s">
        <v>212</v>
      </c>
      <c r="M18" s="330" t="s">
        <v>212</v>
      </c>
      <c r="N18" s="330" t="s">
        <v>212</v>
      </c>
      <c r="O18" s="330" t="s">
        <v>212</v>
      </c>
      <c r="P18" s="330" t="s">
        <v>212</v>
      </c>
      <c r="Q18" s="330" t="s">
        <v>212</v>
      </c>
      <c r="R18" s="330" t="s">
        <v>212</v>
      </c>
      <c r="S18" s="330" t="s">
        <v>212</v>
      </c>
      <c r="T18" s="330" t="s">
        <v>212</v>
      </c>
      <c r="U18" s="330" t="s">
        <v>212</v>
      </c>
      <c r="V18" s="330" t="s">
        <v>212</v>
      </c>
      <c r="W18" s="330" t="s">
        <v>212</v>
      </c>
      <c r="X18" s="330" t="s">
        <v>212</v>
      </c>
      <c r="Y18" s="330" t="s">
        <v>212</v>
      </c>
      <c r="Z18" s="330" t="s">
        <v>212</v>
      </c>
      <c r="AA18" s="330" t="s">
        <v>212</v>
      </c>
      <c r="AB18" s="330" t="s">
        <v>212</v>
      </c>
      <c r="AC18" s="330" t="s">
        <v>212</v>
      </c>
      <c r="AD18" s="330" t="s">
        <v>212</v>
      </c>
      <c r="AE18" s="330" t="s">
        <v>212</v>
      </c>
      <c r="AF18" s="330" t="s">
        <v>212</v>
      </c>
      <c r="AG18" s="330" t="s">
        <v>212</v>
      </c>
    </row>
    <row r="19" spans="2:33" s="353" customFormat="1" x14ac:dyDescent="0.2">
      <c r="B19" s="352">
        <v>8.3333333333333329E-2</v>
      </c>
      <c r="C19" s="330" t="s">
        <v>212</v>
      </c>
      <c r="D19" s="330" t="s">
        <v>212</v>
      </c>
      <c r="E19" s="330" t="s">
        <v>212</v>
      </c>
      <c r="F19" s="330" t="s">
        <v>212</v>
      </c>
      <c r="G19" s="330" t="s">
        <v>212</v>
      </c>
      <c r="H19" s="330" t="s">
        <v>212</v>
      </c>
      <c r="I19" s="330" t="s">
        <v>212</v>
      </c>
      <c r="J19" s="330" t="s">
        <v>212</v>
      </c>
      <c r="K19" s="330" t="s">
        <v>212</v>
      </c>
      <c r="L19" s="330" t="s">
        <v>212</v>
      </c>
      <c r="M19" s="330" t="s">
        <v>212</v>
      </c>
      <c r="N19" s="330" t="s">
        <v>212</v>
      </c>
      <c r="O19" s="330" t="s">
        <v>212</v>
      </c>
      <c r="P19" s="330" t="s">
        <v>212</v>
      </c>
      <c r="Q19" s="330" t="s">
        <v>212</v>
      </c>
      <c r="R19" s="330" t="s">
        <v>212</v>
      </c>
      <c r="S19" s="330" t="s">
        <v>212</v>
      </c>
      <c r="T19" s="330" t="s">
        <v>212</v>
      </c>
      <c r="U19" s="330" t="s">
        <v>212</v>
      </c>
      <c r="V19" s="330" t="s">
        <v>212</v>
      </c>
      <c r="W19" s="330" t="s">
        <v>212</v>
      </c>
      <c r="X19" s="330" t="s">
        <v>212</v>
      </c>
      <c r="Y19" s="330" t="s">
        <v>212</v>
      </c>
      <c r="Z19" s="330" t="s">
        <v>212</v>
      </c>
      <c r="AA19" s="330" t="s">
        <v>212</v>
      </c>
      <c r="AB19" s="330" t="s">
        <v>212</v>
      </c>
      <c r="AC19" s="330" t="s">
        <v>212</v>
      </c>
      <c r="AD19" s="330" t="s">
        <v>212</v>
      </c>
      <c r="AE19" s="330" t="s">
        <v>212</v>
      </c>
      <c r="AF19" s="330" t="s">
        <v>212</v>
      </c>
      <c r="AG19" s="330" t="s">
        <v>212</v>
      </c>
    </row>
    <row r="20" spans="2:33" s="353" customFormat="1" x14ac:dyDescent="0.2">
      <c r="B20" s="352">
        <v>0.125</v>
      </c>
      <c r="C20" s="330" t="s">
        <v>212</v>
      </c>
      <c r="D20" s="330" t="s">
        <v>212</v>
      </c>
      <c r="E20" s="330" t="s">
        <v>212</v>
      </c>
      <c r="F20" s="330" t="s">
        <v>212</v>
      </c>
      <c r="G20" s="330" t="s">
        <v>212</v>
      </c>
      <c r="H20" s="330" t="s">
        <v>212</v>
      </c>
      <c r="I20" s="330" t="s">
        <v>212</v>
      </c>
      <c r="J20" s="330" t="s">
        <v>212</v>
      </c>
      <c r="K20" s="330" t="s">
        <v>212</v>
      </c>
      <c r="L20" s="330" t="s">
        <v>212</v>
      </c>
      <c r="M20" s="330" t="s">
        <v>212</v>
      </c>
      <c r="N20" s="330" t="s">
        <v>212</v>
      </c>
      <c r="O20" s="330" t="s">
        <v>212</v>
      </c>
      <c r="P20" s="330" t="s">
        <v>212</v>
      </c>
      <c r="Q20" s="330" t="s">
        <v>212</v>
      </c>
      <c r="R20" s="330" t="s">
        <v>212</v>
      </c>
      <c r="S20" s="330" t="s">
        <v>212</v>
      </c>
      <c r="T20" s="330" t="s">
        <v>212</v>
      </c>
      <c r="U20" s="330" t="s">
        <v>212</v>
      </c>
      <c r="V20" s="330" t="s">
        <v>212</v>
      </c>
      <c r="W20" s="330" t="s">
        <v>212</v>
      </c>
      <c r="X20" s="330" t="s">
        <v>212</v>
      </c>
      <c r="Y20" s="330" t="s">
        <v>212</v>
      </c>
      <c r="Z20" s="330" t="s">
        <v>212</v>
      </c>
      <c r="AA20" s="330" t="s">
        <v>212</v>
      </c>
      <c r="AB20" s="330" t="s">
        <v>212</v>
      </c>
      <c r="AC20" s="330" t="s">
        <v>212</v>
      </c>
      <c r="AD20" s="330" t="s">
        <v>212</v>
      </c>
      <c r="AE20" s="330" t="s">
        <v>212</v>
      </c>
      <c r="AF20" s="330" t="s">
        <v>212</v>
      </c>
      <c r="AG20" s="330" t="s">
        <v>212</v>
      </c>
    </row>
    <row r="21" spans="2:33" s="353" customFormat="1" x14ac:dyDescent="0.2">
      <c r="B21" s="352">
        <v>0.16666666666666666</v>
      </c>
      <c r="C21" s="330" t="s">
        <v>212</v>
      </c>
      <c r="D21" s="330" t="s">
        <v>212</v>
      </c>
      <c r="E21" s="330" t="s">
        <v>212</v>
      </c>
      <c r="F21" s="330" t="s">
        <v>212</v>
      </c>
      <c r="G21" s="330" t="s">
        <v>212</v>
      </c>
      <c r="H21" s="330" t="s">
        <v>212</v>
      </c>
      <c r="I21" s="330" t="s">
        <v>212</v>
      </c>
      <c r="J21" s="330" t="s">
        <v>212</v>
      </c>
      <c r="K21" s="330" t="s">
        <v>212</v>
      </c>
      <c r="L21" s="330" t="s">
        <v>212</v>
      </c>
      <c r="M21" s="330" t="s">
        <v>212</v>
      </c>
      <c r="N21" s="330" t="s">
        <v>212</v>
      </c>
      <c r="O21" s="330" t="s">
        <v>212</v>
      </c>
      <c r="P21" s="330" t="s">
        <v>212</v>
      </c>
      <c r="Q21" s="330" t="s">
        <v>212</v>
      </c>
      <c r="R21" s="330" t="s">
        <v>212</v>
      </c>
      <c r="S21" s="330" t="s">
        <v>212</v>
      </c>
      <c r="T21" s="330" t="s">
        <v>212</v>
      </c>
      <c r="U21" s="330" t="s">
        <v>212</v>
      </c>
      <c r="V21" s="330" t="s">
        <v>212</v>
      </c>
      <c r="W21" s="330" t="s">
        <v>212</v>
      </c>
      <c r="X21" s="330" t="s">
        <v>212</v>
      </c>
      <c r="Y21" s="330" t="s">
        <v>212</v>
      </c>
      <c r="Z21" s="330" t="s">
        <v>212</v>
      </c>
      <c r="AA21" s="330" t="s">
        <v>212</v>
      </c>
      <c r="AB21" s="330" t="s">
        <v>212</v>
      </c>
      <c r="AC21" s="330" t="s">
        <v>212</v>
      </c>
      <c r="AD21" s="330" t="s">
        <v>212</v>
      </c>
      <c r="AE21" s="330" t="s">
        <v>212</v>
      </c>
      <c r="AF21" s="330" t="s">
        <v>212</v>
      </c>
      <c r="AG21" s="330" t="s">
        <v>212</v>
      </c>
    </row>
    <row r="22" spans="2:33" s="353" customFormat="1" x14ac:dyDescent="0.2">
      <c r="B22" s="352">
        <v>0.20833333333333334</v>
      </c>
      <c r="C22" s="330" t="s">
        <v>212</v>
      </c>
      <c r="D22" s="330" t="s">
        <v>212</v>
      </c>
      <c r="E22" s="330" t="s">
        <v>212</v>
      </c>
      <c r="F22" s="330" t="s">
        <v>212</v>
      </c>
      <c r="G22" s="330" t="s">
        <v>212</v>
      </c>
      <c r="H22" s="330" t="s">
        <v>212</v>
      </c>
      <c r="I22" s="330" t="s">
        <v>212</v>
      </c>
      <c r="J22" s="330" t="s">
        <v>212</v>
      </c>
      <c r="K22" s="330" t="s">
        <v>212</v>
      </c>
      <c r="L22" s="330" t="s">
        <v>212</v>
      </c>
      <c r="M22" s="330" t="s">
        <v>212</v>
      </c>
      <c r="N22" s="330" t="s">
        <v>212</v>
      </c>
      <c r="O22" s="330" t="s">
        <v>212</v>
      </c>
      <c r="P22" s="330" t="s">
        <v>212</v>
      </c>
      <c r="Q22" s="330" t="s">
        <v>212</v>
      </c>
      <c r="R22" s="330" t="s">
        <v>212</v>
      </c>
      <c r="S22" s="330" t="s">
        <v>212</v>
      </c>
      <c r="T22" s="330" t="s">
        <v>212</v>
      </c>
      <c r="U22" s="330" t="s">
        <v>212</v>
      </c>
      <c r="V22" s="330" t="s">
        <v>212</v>
      </c>
      <c r="W22" s="330" t="s">
        <v>212</v>
      </c>
      <c r="X22" s="330" t="s">
        <v>212</v>
      </c>
      <c r="Y22" s="330" t="s">
        <v>212</v>
      </c>
      <c r="Z22" s="330" t="s">
        <v>212</v>
      </c>
      <c r="AA22" s="330" t="s">
        <v>212</v>
      </c>
      <c r="AB22" s="330" t="s">
        <v>212</v>
      </c>
      <c r="AC22" s="330" t="s">
        <v>212</v>
      </c>
      <c r="AD22" s="330" t="s">
        <v>212</v>
      </c>
      <c r="AE22" s="330" t="s">
        <v>212</v>
      </c>
      <c r="AF22" s="330" t="s">
        <v>212</v>
      </c>
      <c r="AG22" s="330" t="s">
        <v>212</v>
      </c>
    </row>
    <row r="23" spans="2:33" s="353" customFormat="1" x14ac:dyDescent="0.2">
      <c r="B23" s="352">
        <v>0.25</v>
      </c>
      <c r="C23" s="330" t="s">
        <v>212</v>
      </c>
      <c r="D23" s="330" t="s">
        <v>212</v>
      </c>
      <c r="E23" s="330" t="s">
        <v>212</v>
      </c>
      <c r="F23" s="330" t="s">
        <v>212</v>
      </c>
      <c r="G23" s="330" t="s">
        <v>212</v>
      </c>
      <c r="H23" s="330" t="s">
        <v>212</v>
      </c>
      <c r="I23" s="330" t="s">
        <v>212</v>
      </c>
      <c r="J23" s="330" t="s">
        <v>212</v>
      </c>
      <c r="K23" s="330" t="s">
        <v>212</v>
      </c>
      <c r="L23" s="330" t="s">
        <v>212</v>
      </c>
      <c r="M23" s="330" t="s">
        <v>212</v>
      </c>
      <c r="N23" s="330" t="s">
        <v>212</v>
      </c>
      <c r="O23" s="330" t="s">
        <v>212</v>
      </c>
      <c r="P23" s="330" t="s">
        <v>212</v>
      </c>
      <c r="Q23" s="330" t="s">
        <v>212</v>
      </c>
      <c r="R23" s="330" t="s">
        <v>212</v>
      </c>
      <c r="S23" s="330" t="s">
        <v>212</v>
      </c>
      <c r="T23" s="330" t="s">
        <v>212</v>
      </c>
      <c r="U23" s="330" t="s">
        <v>212</v>
      </c>
      <c r="V23" s="330" t="s">
        <v>212</v>
      </c>
      <c r="W23" s="330" t="s">
        <v>212</v>
      </c>
      <c r="X23" s="330" t="s">
        <v>212</v>
      </c>
      <c r="Y23" s="330" t="s">
        <v>212</v>
      </c>
      <c r="Z23" s="330" t="s">
        <v>212</v>
      </c>
      <c r="AA23" s="330" t="s">
        <v>212</v>
      </c>
      <c r="AB23" s="330" t="s">
        <v>212</v>
      </c>
      <c r="AC23" s="330" t="s">
        <v>212</v>
      </c>
      <c r="AD23" s="330" t="s">
        <v>212</v>
      </c>
      <c r="AE23" s="330" t="s">
        <v>212</v>
      </c>
      <c r="AF23" s="330" t="s">
        <v>212</v>
      </c>
      <c r="AG23" s="330" t="s">
        <v>212</v>
      </c>
    </row>
    <row r="24" spans="2:33" s="353" customFormat="1" x14ac:dyDescent="0.2">
      <c r="B24" s="352">
        <v>0.29166666666666669</v>
      </c>
      <c r="C24" s="330" t="s">
        <v>212</v>
      </c>
      <c r="D24" s="330" t="s">
        <v>212</v>
      </c>
      <c r="E24" s="330" t="s">
        <v>212</v>
      </c>
      <c r="F24" s="330" t="s">
        <v>212</v>
      </c>
      <c r="G24" s="330" t="s">
        <v>212</v>
      </c>
      <c r="H24" s="330" t="s">
        <v>212</v>
      </c>
      <c r="I24" s="330" t="s">
        <v>212</v>
      </c>
      <c r="J24" s="330" t="s">
        <v>212</v>
      </c>
      <c r="K24" s="330" t="s">
        <v>212</v>
      </c>
      <c r="L24" s="330" t="s">
        <v>212</v>
      </c>
      <c r="M24" s="330" t="s">
        <v>212</v>
      </c>
      <c r="N24" s="330" t="s">
        <v>212</v>
      </c>
      <c r="O24" s="330" t="s">
        <v>212</v>
      </c>
      <c r="P24" s="330" t="s">
        <v>212</v>
      </c>
      <c r="Q24" s="330" t="s">
        <v>212</v>
      </c>
      <c r="R24" s="330" t="s">
        <v>212</v>
      </c>
      <c r="S24" s="330" t="s">
        <v>212</v>
      </c>
      <c r="T24" s="330" t="s">
        <v>212</v>
      </c>
      <c r="U24" s="330" t="s">
        <v>212</v>
      </c>
      <c r="V24" s="330" t="s">
        <v>212</v>
      </c>
      <c r="W24" s="330" t="s">
        <v>212</v>
      </c>
      <c r="X24" s="330" t="s">
        <v>212</v>
      </c>
      <c r="Y24" s="330" t="s">
        <v>212</v>
      </c>
      <c r="Z24" s="330" t="s">
        <v>212</v>
      </c>
      <c r="AA24" s="330" t="s">
        <v>212</v>
      </c>
      <c r="AB24" s="330" t="s">
        <v>212</v>
      </c>
      <c r="AC24" s="330" t="s">
        <v>212</v>
      </c>
      <c r="AD24" s="330" t="s">
        <v>212</v>
      </c>
      <c r="AE24" s="330" t="s">
        <v>212</v>
      </c>
      <c r="AF24" s="330" t="s">
        <v>212</v>
      </c>
      <c r="AG24" s="330" t="s">
        <v>212</v>
      </c>
    </row>
    <row r="25" spans="2:33" s="353" customFormat="1" x14ac:dyDescent="0.2">
      <c r="B25" s="352">
        <v>0.33333333333333331</v>
      </c>
      <c r="C25" s="330" t="s">
        <v>212</v>
      </c>
      <c r="D25" s="330" t="s">
        <v>212</v>
      </c>
      <c r="E25" s="330" t="s">
        <v>212</v>
      </c>
      <c r="F25" s="330" t="s">
        <v>212</v>
      </c>
      <c r="G25" s="330" t="s">
        <v>212</v>
      </c>
      <c r="H25" s="330" t="s">
        <v>212</v>
      </c>
      <c r="I25" s="330" t="s">
        <v>212</v>
      </c>
      <c r="J25" s="330" t="s">
        <v>212</v>
      </c>
      <c r="K25" s="330" t="s">
        <v>212</v>
      </c>
      <c r="L25" s="330" t="s">
        <v>212</v>
      </c>
      <c r="M25" s="330" t="s">
        <v>212</v>
      </c>
      <c r="N25" s="330" t="s">
        <v>212</v>
      </c>
      <c r="O25" s="330" t="s">
        <v>212</v>
      </c>
      <c r="P25" s="330" t="s">
        <v>212</v>
      </c>
      <c r="Q25" s="330" t="s">
        <v>212</v>
      </c>
      <c r="R25" s="330" t="s">
        <v>212</v>
      </c>
      <c r="S25" s="330" t="s">
        <v>212</v>
      </c>
      <c r="T25" s="330" t="s">
        <v>212</v>
      </c>
      <c r="U25" s="330" t="s">
        <v>212</v>
      </c>
      <c r="V25" s="330" t="s">
        <v>212</v>
      </c>
      <c r="W25" s="330" t="s">
        <v>212</v>
      </c>
      <c r="X25" s="330" t="s">
        <v>212</v>
      </c>
      <c r="Y25" s="330" t="s">
        <v>212</v>
      </c>
      <c r="Z25" s="330" t="s">
        <v>212</v>
      </c>
      <c r="AA25" s="330" t="s">
        <v>212</v>
      </c>
      <c r="AB25" s="330" t="s">
        <v>212</v>
      </c>
      <c r="AC25" s="330" t="s">
        <v>212</v>
      </c>
      <c r="AD25" s="330" t="s">
        <v>212</v>
      </c>
      <c r="AE25" s="330" t="s">
        <v>212</v>
      </c>
      <c r="AF25" s="330" t="s">
        <v>212</v>
      </c>
      <c r="AG25" s="330" t="s">
        <v>212</v>
      </c>
    </row>
    <row r="26" spans="2:33" s="353" customFormat="1" x14ac:dyDescent="0.2">
      <c r="B26" s="352">
        <v>0.375</v>
      </c>
      <c r="C26" s="330" t="s">
        <v>212</v>
      </c>
      <c r="D26" s="330" t="s">
        <v>212</v>
      </c>
      <c r="E26" s="330" t="s">
        <v>212</v>
      </c>
      <c r="F26" s="330" t="s">
        <v>212</v>
      </c>
      <c r="G26" s="330" t="s">
        <v>212</v>
      </c>
      <c r="H26" s="330" t="s">
        <v>212</v>
      </c>
      <c r="I26" s="330" t="s">
        <v>212</v>
      </c>
      <c r="J26" s="330" t="s">
        <v>212</v>
      </c>
      <c r="K26" s="330" t="s">
        <v>212</v>
      </c>
      <c r="L26" s="330" t="s">
        <v>212</v>
      </c>
      <c r="M26" s="330" t="s">
        <v>212</v>
      </c>
      <c r="N26" s="330" t="s">
        <v>212</v>
      </c>
      <c r="O26" s="330" t="s">
        <v>212</v>
      </c>
      <c r="P26" s="330" t="s">
        <v>212</v>
      </c>
      <c r="Q26" s="330" t="s">
        <v>212</v>
      </c>
      <c r="R26" s="330" t="s">
        <v>212</v>
      </c>
      <c r="S26" s="330" t="s">
        <v>212</v>
      </c>
      <c r="T26" s="330" t="s">
        <v>212</v>
      </c>
      <c r="U26" s="330" t="s">
        <v>212</v>
      </c>
      <c r="V26" s="330" t="s">
        <v>212</v>
      </c>
      <c r="W26" s="330" t="s">
        <v>212</v>
      </c>
      <c r="X26" s="330" t="s">
        <v>212</v>
      </c>
      <c r="Y26" s="330" t="s">
        <v>212</v>
      </c>
      <c r="Z26" s="330" t="s">
        <v>212</v>
      </c>
      <c r="AA26" s="330" t="s">
        <v>212</v>
      </c>
      <c r="AB26" s="330" t="s">
        <v>212</v>
      </c>
      <c r="AC26" s="330" t="s">
        <v>212</v>
      </c>
      <c r="AD26" s="330" t="s">
        <v>212</v>
      </c>
      <c r="AE26" s="330" t="s">
        <v>212</v>
      </c>
      <c r="AF26" s="330" t="s">
        <v>212</v>
      </c>
      <c r="AG26" s="330" t="s">
        <v>212</v>
      </c>
    </row>
    <row r="27" spans="2:33" s="353" customFormat="1" x14ac:dyDescent="0.2">
      <c r="B27" s="352">
        <v>0.41666666666666669</v>
      </c>
      <c r="C27" s="330" t="s">
        <v>212</v>
      </c>
      <c r="D27" s="330" t="s">
        <v>212</v>
      </c>
      <c r="E27" s="330" t="s">
        <v>212</v>
      </c>
      <c r="F27" s="330" t="s">
        <v>212</v>
      </c>
      <c r="G27" s="330" t="s">
        <v>212</v>
      </c>
      <c r="H27" s="330" t="s">
        <v>212</v>
      </c>
      <c r="I27" s="330" t="s">
        <v>212</v>
      </c>
      <c r="J27" s="330" t="s">
        <v>212</v>
      </c>
      <c r="K27" s="330" t="s">
        <v>212</v>
      </c>
      <c r="L27" s="330" t="s">
        <v>212</v>
      </c>
      <c r="M27" s="330" t="s">
        <v>212</v>
      </c>
      <c r="N27" s="330" t="s">
        <v>212</v>
      </c>
      <c r="O27" s="330" t="s">
        <v>212</v>
      </c>
      <c r="P27" s="330" t="s">
        <v>212</v>
      </c>
      <c r="Q27" s="330" t="s">
        <v>212</v>
      </c>
      <c r="R27" s="330" t="s">
        <v>212</v>
      </c>
      <c r="S27" s="330" t="s">
        <v>212</v>
      </c>
      <c r="T27" s="330" t="s">
        <v>212</v>
      </c>
      <c r="U27" s="330" t="s">
        <v>212</v>
      </c>
      <c r="V27" s="330" t="s">
        <v>212</v>
      </c>
      <c r="W27" s="330" t="s">
        <v>212</v>
      </c>
      <c r="X27" s="330" t="s">
        <v>212</v>
      </c>
      <c r="Y27" s="330" t="s">
        <v>212</v>
      </c>
      <c r="Z27" s="330" t="s">
        <v>212</v>
      </c>
      <c r="AA27" s="330" t="s">
        <v>212</v>
      </c>
      <c r="AB27" s="330" t="s">
        <v>212</v>
      </c>
      <c r="AC27" s="330" t="s">
        <v>212</v>
      </c>
      <c r="AD27" s="330" t="s">
        <v>212</v>
      </c>
      <c r="AE27" s="330" t="s">
        <v>212</v>
      </c>
      <c r="AF27" s="330" t="s">
        <v>212</v>
      </c>
      <c r="AG27" s="330" t="s">
        <v>212</v>
      </c>
    </row>
    <row r="28" spans="2:33" s="353" customFormat="1" x14ac:dyDescent="0.2">
      <c r="B28" s="352">
        <v>0.45833333333333331</v>
      </c>
      <c r="C28" s="330" t="s">
        <v>212</v>
      </c>
      <c r="D28" s="330" t="s">
        <v>212</v>
      </c>
      <c r="E28" s="330" t="s">
        <v>212</v>
      </c>
      <c r="F28" s="330" t="s">
        <v>212</v>
      </c>
      <c r="G28" s="330" t="s">
        <v>212</v>
      </c>
      <c r="H28" s="330" t="s">
        <v>212</v>
      </c>
      <c r="I28" s="330" t="s">
        <v>212</v>
      </c>
      <c r="J28" s="330" t="s">
        <v>212</v>
      </c>
      <c r="K28" s="330" t="s">
        <v>212</v>
      </c>
      <c r="L28" s="330" t="s">
        <v>212</v>
      </c>
      <c r="M28" s="330" t="s">
        <v>212</v>
      </c>
      <c r="N28" s="330" t="s">
        <v>212</v>
      </c>
      <c r="O28" s="330" t="s">
        <v>212</v>
      </c>
      <c r="P28" s="330" t="s">
        <v>212</v>
      </c>
      <c r="Q28" s="330" t="s">
        <v>212</v>
      </c>
      <c r="R28" s="330" t="s">
        <v>212</v>
      </c>
      <c r="S28" s="330" t="s">
        <v>212</v>
      </c>
      <c r="T28" s="330" t="s">
        <v>212</v>
      </c>
      <c r="U28" s="330" t="s">
        <v>212</v>
      </c>
      <c r="V28" s="330" t="s">
        <v>212</v>
      </c>
      <c r="W28" s="330" t="s">
        <v>212</v>
      </c>
      <c r="X28" s="330" t="s">
        <v>212</v>
      </c>
      <c r="Y28" s="330" t="s">
        <v>212</v>
      </c>
      <c r="Z28" s="330" t="s">
        <v>212</v>
      </c>
      <c r="AA28" s="330" t="s">
        <v>212</v>
      </c>
      <c r="AB28" s="330" t="s">
        <v>212</v>
      </c>
      <c r="AC28" s="330" t="s">
        <v>212</v>
      </c>
      <c r="AD28" s="330" t="s">
        <v>212</v>
      </c>
      <c r="AE28" s="330" t="s">
        <v>212</v>
      </c>
      <c r="AF28" s="330" t="s">
        <v>212</v>
      </c>
      <c r="AG28" s="330" t="s">
        <v>212</v>
      </c>
    </row>
    <row r="29" spans="2:33" s="353" customFormat="1" x14ac:dyDescent="0.2">
      <c r="B29" s="352">
        <v>0.5</v>
      </c>
      <c r="C29" s="330" t="s">
        <v>212</v>
      </c>
      <c r="D29" s="330" t="s">
        <v>212</v>
      </c>
      <c r="E29" s="330" t="s">
        <v>212</v>
      </c>
      <c r="F29" s="330" t="s">
        <v>212</v>
      </c>
      <c r="G29" s="330" t="s">
        <v>212</v>
      </c>
      <c r="H29" s="330" t="s">
        <v>212</v>
      </c>
      <c r="I29" s="330" t="s">
        <v>212</v>
      </c>
      <c r="J29" s="330" t="s">
        <v>212</v>
      </c>
      <c r="K29" s="330" t="s">
        <v>212</v>
      </c>
      <c r="L29" s="330" t="s">
        <v>212</v>
      </c>
      <c r="M29" s="330" t="s">
        <v>212</v>
      </c>
      <c r="N29" s="330" t="s">
        <v>212</v>
      </c>
      <c r="O29" s="330" t="s">
        <v>212</v>
      </c>
      <c r="P29" s="330" t="s">
        <v>212</v>
      </c>
      <c r="Q29" s="330" t="s">
        <v>212</v>
      </c>
      <c r="R29" s="330" t="s">
        <v>212</v>
      </c>
      <c r="S29" s="330" t="s">
        <v>212</v>
      </c>
      <c r="T29" s="330" t="s">
        <v>212</v>
      </c>
      <c r="U29" s="330" t="s">
        <v>212</v>
      </c>
      <c r="V29" s="330" t="s">
        <v>212</v>
      </c>
      <c r="W29" s="330" t="s">
        <v>212</v>
      </c>
      <c r="X29" s="330" t="s">
        <v>212</v>
      </c>
      <c r="Y29" s="330" t="s">
        <v>212</v>
      </c>
      <c r="Z29" s="330" t="s">
        <v>212</v>
      </c>
      <c r="AA29" s="330" t="s">
        <v>212</v>
      </c>
      <c r="AB29" s="330" t="s">
        <v>212</v>
      </c>
      <c r="AC29" s="330" t="s">
        <v>212</v>
      </c>
      <c r="AD29" s="330" t="s">
        <v>212</v>
      </c>
      <c r="AE29" s="330" t="s">
        <v>212</v>
      </c>
      <c r="AF29" s="330" t="s">
        <v>212</v>
      </c>
      <c r="AG29" s="330" t="s">
        <v>212</v>
      </c>
    </row>
    <row r="30" spans="2:33" s="353" customFormat="1" x14ac:dyDescent="0.2">
      <c r="B30" s="352">
        <v>0.54166666666666663</v>
      </c>
      <c r="C30" s="330" t="s">
        <v>212</v>
      </c>
      <c r="D30" s="330" t="s">
        <v>212</v>
      </c>
      <c r="E30" s="330" t="s">
        <v>212</v>
      </c>
      <c r="F30" s="330" t="s">
        <v>212</v>
      </c>
      <c r="G30" s="330" t="s">
        <v>212</v>
      </c>
      <c r="H30" s="330" t="s">
        <v>212</v>
      </c>
      <c r="I30" s="330" t="s">
        <v>212</v>
      </c>
      <c r="J30" s="330" t="s">
        <v>212</v>
      </c>
      <c r="K30" s="330" t="s">
        <v>212</v>
      </c>
      <c r="L30" s="330" t="s">
        <v>212</v>
      </c>
      <c r="M30" s="330" t="s">
        <v>212</v>
      </c>
      <c r="N30" s="330" t="s">
        <v>212</v>
      </c>
      <c r="O30" s="330" t="s">
        <v>212</v>
      </c>
      <c r="P30" s="330" t="s">
        <v>212</v>
      </c>
      <c r="Q30" s="330" t="s">
        <v>212</v>
      </c>
      <c r="R30" s="330" t="s">
        <v>212</v>
      </c>
      <c r="S30" s="330" t="s">
        <v>212</v>
      </c>
      <c r="T30" s="330" t="s">
        <v>212</v>
      </c>
      <c r="U30" s="330" t="s">
        <v>212</v>
      </c>
      <c r="V30" s="330" t="s">
        <v>212</v>
      </c>
      <c r="W30" s="330" t="s">
        <v>212</v>
      </c>
      <c r="X30" s="330" t="s">
        <v>212</v>
      </c>
      <c r="Y30" s="330" t="s">
        <v>212</v>
      </c>
      <c r="Z30" s="330" t="s">
        <v>212</v>
      </c>
      <c r="AA30" s="330" t="s">
        <v>212</v>
      </c>
      <c r="AB30" s="330" t="s">
        <v>212</v>
      </c>
      <c r="AC30" s="330" t="s">
        <v>212</v>
      </c>
      <c r="AD30" s="330" t="s">
        <v>212</v>
      </c>
      <c r="AE30" s="330" t="s">
        <v>212</v>
      </c>
      <c r="AF30" s="330" t="s">
        <v>212</v>
      </c>
      <c r="AG30" s="330" t="s">
        <v>212</v>
      </c>
    </row>
    <row r="31" spans="2:33" s="353" customFormat="1" x14ac:dyDescent="0.2">
      <c r="B31" s="352">
        <v>0.58333333333333337</v>
      </c>
      <c r="C31" s="330" t="s">
        <v>212</v>
      </c>
      <c r="D31" s="330" t="s">
        <v>212</v>
      </c>
      <c r="E31" s="330" t="s">
        <v>212</v>
      </c>
      <c r="F31" s="330" t="s">
        <v>212</v>
      </c>
      <c r="G31" s="330" t="s">
        <v>212</v>
      </c>
      <c r="H31" s="330" t="s">
        <v>212</v>
      </c>
      <c r="I31" s="330" t="s">
        <v>212</v>
      </c>
      <c r="J31" s="330" t="s">
        <v>212</v>
      </c>
      <c r="K31" s="330" t="s">
        <v>212</v>
      </c>
      <c r="L31" s="330" t="s">
        <v>212</v>
      </c>
      <c r="M31" s="330" t="s">
        <v>212</v>
      </c>
      <c r="N31" s="330" t="s">
        <v>212</v>
      </c>
      <c r="O31" s="330" t="s">
        <v>212</v>
      </c>
      <c r="P31" s="330" t="s">
        <v>212</v>
      </c>
      <c r="Q31" s="330" t="s">
        <v>212</v>
      </c>
      <c r="R31" s="330" t="s">
        <v>212</v>
      </c>
      <c r="S31" s="330" t="s">
        <v>212</v>
      </c>
      <c r="T31" s="330" t="s">
        <v>212</v>
      </c>
      <c r="U31" s="330" t="s">
        <v>212</v>
      </c>
      <c r="V31" s="330" t="s">
        <v>212</v>
      </c>
      <c r="W31" s="330" t="s">
        <v>212</v>
      </c>
      <c r="X31" s="330" t="s">
        <v>212</v>
      </c>
      <c r="Y31" s="330" t="s">
        <v>212</v>
      </c>
      <c r="Z31" s="330" t="s">
        <v>212</v>
      </c>
      <c r="AA31" s="330" t="s">
        <v>212</v>
      </c>
      <c r="AB31" s="330" t="s">
        <v>212</v>
      </c>
      <c r="AC31" s="330" t="s">
        <v>212</v>
      </c>
      <c r="AD31" s="330" t="s">
        <v>212</v>
      </c>
      <c r="AE31" s="330" t="s">
        <v>212</v>
      </c>
      <c r="AF31" s="330" t="s">
        <v>212</v>
      </c>
      <c r="AG31" s="330" t="s">
        <v>212</v>
      </c>
    </row>
    <row r="32" spans="2:33" s="353" customFormat="1" x14ac:dyDescent="0.2">
      <c r="B32" s="352">
        <v>0.625</v>
      </c>
      <c r="C32" s="330" t="s">
        <v>212</v>
      </c>
      <c r="D32" s="330" t="s">
        <v>212</v>
      </c>
      <c r="E32" s="330" t="s">
        <v>212</v>
      </c>
      <c r="F32" s="330" t="s">
        <v>212</v>
      </c>
      <c r="G32" s="330" t="s">
        <v>212</v>
      </c>
      <c r="H32" s="330" t="s">
        <v>212</v>
      </c>
      <c r="I32" s="330" t="s">
        <v>212</v>
      </c>
      <c r="J32" s="330" t="s">
        <v>212</v>
      </c>
      <c r="K32" s="330" t="s">
        <v>212</v>
      </c>
      <c r="L32" s="330" t="s">
        <v>212</v>
      </c>
      <c r="M32" s="330" t="s">
        <v>212</v>
      </c>
      <c r="N32" s="330" t="s">
        <v>212</v>
      </c>
      <c r="O32" s="330" t="s">
        <v>212</v>
      </c>
      <c r="P32" s="330" t="s">
        <v>212</v>
      </c>
      <c r="Q32" s="330" t="s">
        <v>212</v>
      </c>
      <c r="R32" s="330" t="s">
        <v>212</v>
      </c>
      <c r="S32" s="330" t="s">
        <v>212</v>
      </c>
      <c r="T32" s="330" t="s">
        <v>212</v>
      </c>
      <c r="U32" s="330" t="s">
        <v>212</v>
      </c>
      <c r="V32" s="330" t="s">
        <v>212</v>
      </c>
      <c r="W32" s="330" t="s">
        <v>212</v>
      </c>
      <c r="X32" s="330" t="s">
        <v>212</v>
      </c>
      <c r="Y32" s="330" t="s">
        <v>212</v>
      </c>
      <c r="Z32" s="330" t="s">
        <v>212</v>
      </c>
      <c r="AA32" s="330" t="s">
        <v>212</v>
      </c>
      <c r="AB32" s="330" t="s">
        <v>212</v>
      </c>
      <c r="AC32" s="330" t="s">
        <v>212</v>
      </c>
      <c r="AD32" s="330" t="s">
        <v>212</v>
      </c>
      <c r="AE32" s="330" t="s">
        <v>212</v>
      </c>
      <c r="AF32" s="330" t="s">
        <v>212</v>
      </c>
      <c r="AG32" s="330" t="s">
        <v>212</v>
      </c>
    </row>
    <row r="33" spans="2:36" s="353" customFormat="1" x14ac:dyDescent="0.2">
      <c r="B33" s="352">
        <v>0.66666666666666663</v>
      </c>
      <c r="C33" s="330" t="s">
        <v>212</v>
      </c>
      <c r="D33" s="330" t="s">
        <v>212</v>
      </c>
      <c r="E33" s="330" t="s">
        <v>212</v>
      </c>
      <c r="F33" s="330" t="s">
        <v>212</v>
      </c>
      <c r="G33" s="330" t="s">
        <v>212</v>
      </c>
      <c r="H33" s="330" t="s">
        <v>212</v>
      </c>
      <c r="I33" s="330" t="s">
        <v>212</v>
      </c>
      <c r="J33" s="330" t="s">
        <v>212</v>
      </c>
      <c r="K33" s="330" t="s">
        <v>212</v>
      </c>
      <c r="L33" s="330" t="s">
        <v>212</v>
      </c>
      <c r="M33" s="330" t="s">
        <v>212</v>
      </c>
      <c r="N33" s="330" t="s">
        <v>212</v>
      </c>
      <c r="O33" s="330" t="s">
        <v>212</v>
      </c>
      <c r="P33" s="330" t="s">
        <v>212</v>
      </c>
      <c r="Q33" s="330" t="s">
        <v>212</v>
      </c>
      <c r="R33" s="330" t="s">
        <v>212</v>
      </c>
      <c r="S33" s="330" t="s">
        <v>212</v>
      </c>
      <c r="T33" s="330" t="s">
        <v>212</v>
      </c>
      <c r="U33" s="330" t="s">
        <v>212</v>
      </c>
      <c r="V33" s="330" t="s">
        <v>212</v>
      </c>
      <c r="W33" s="330" t="s">
        <v>212</v>
      </c>
      <c r="X33" s="330" t="s">
        <v>212</v>
      </c>
      <c r="Y33" s="330" t="s">
        <v>212</v>
      </c>
      <c r="Z33" s="330" t="s">
        <v>212</v>
      </c>
      <c r="AA33" s="330" t="s">
        <v>212</v>
      </c>
      <c r="AB33" s="330" t="s">
        <v>212</v>
      </c>
      <c r="AC33" s="330" t="s">
        <v>212</v>
      </c>
      <c r="AD33" s="330" t="s">
        <v>212</v>
      </c>
      <c r="AE33" s="330" t="s">
        <v>212</v>
      </c>
      <c r="AF33" s="330" t="s">
        <v>212</v>
      </c>
      <c r="AG33" s="330" t="s">
        <v>212</v>
      </c>
    </row>
    <row r="34" spans="2:36" s="353" customFormat="1" x14ac:dyDescent="0.2">
      <c r="B34" s="352">
        <v>0.70833333333333337</v>
      </c>
      <c r="C34" s="330" t="s">
        <v>212</v>
      </c>
      <c r="D34" s="330" t="s">
        <v>212</v>
      </c>
      <c r="E34" s="330" t="s">
        <v>212</v>
      </c>
      <c r="F34" s="330" t="s">
        <v>212</v>
      </c>
      <c r="G34" s="330" t="s">
        <v>212</v>
      </c>
      <c r="H34" s="330" t="s">
        <v>212</v>
      </c>
      <c r="I34" s="330" t="s">
        <v>212</v>
      </c>
      <c r="J34" s="330" t="s">
        <v>212</v>
      </c>
      <c r="K34" s="330" t="s">
        <v>212</v>
      </c>
      <c r="L34" s="330" t="s">
        <v>212</v>
      </c>
      <c r="M34" s="330" t="s">
        <v>212</v>
      </c>
      <c r="N34" s="330" t="s">
        <v>212</v>
      </c>
      <c r="O34" s="330" t="s">
        <v>212</v>
      </c>
      <c r="P34" s="330" t="s">
        <v>212</v>
      </c>
      <c r="Q34" s="330" t="s">
        <v>212</v>
      </c>
      <c r="R34" s="330" t="s">
        <v>212</v>
      </c>
      <c r="S34" s="330" t="s">
        <v>212</v>
      </c>
      <c r="T34" s="330" t="s">
        <v>212</v>
      </c>
      <c r="U34" s="330" t="s">
        <v>212</v>
      </c>
      <c r="V34" s="330" t="s">
        <v>212</v>
      </c>
      <c r="W34" s="330" t="s">
        <v>212</v>
      </c>
      <c r="X34" s="330" t="s">
        <v>212</v>
      </c>
      <c r="Y34" s="330" t="s">
        <v>212</v>
      </c>
      <c r="Z34" s="330" t="s">
        <v>212</v>
      </c>
      <c r="AA34" s="330" t="s">
        <v>212</v>
      </c>
      <c r="AB34" s="330" t="s">
        <v>212</v>
      </c>
      <c r="AC34" s="330" t="s">
        <v>212</v>
      </c>
      <c r="AD34" s="330" t="s">
        <v>212</v>
      </c>
      <c r="AE34" s="330" t="s">
        <v>212</v>
      </c>
      <c r="AF34" s="330" t="s">
        <v>212</v>
      </c>
      <c r="AG34" s="330" t="s">
        <v>212</v>
      </c>
    </row>
    <row r="35" spans="2:36" s="353" customFormat="1" x14ac:dyDescent="0.2">
      <c r="B35" s="352">
        <v>0.75</v>
      </c>
      <c r="C35" s="330" t="s">
        <v>212</v>
      </c>
      <c r="D35" s="330" t="s">
        <v>212</v>
      </c>
      <c r="E35" s="330" t="s">
        <v>212</v>
      </c>
      <c r="F35" s="330" t="s">
        <v>212</v>
      </c>
      <c r="G35" s="330" t="s">
        <v>212</v>
      </c>
      <c r="H35" s="330" t="s">
        <v>212</v>
      </c>
      <c r="I35" s="330" t="s">
        <v>212</v>
      </c>
      <c r="J35" s="330" t="s">
        <v>212</v>
      </c>
      <c r="K35" s="330" t="s">
        <v>212</v>
      </c>
      <c r="L35" s="330" t="s">
        <v>212</v>
      </c>
      <c r="M35" s="330" t="s">
        <v>212</v>
      </c>
      <c r="N35" s="330" t="s">
        <v>212</v>
      </c>
      <c r="O35" s="330" t="s">
        <v>212</v>
      </c>
      <c r="P35" s="330" t="s">
        <v>212</v>
      </c>
      <c r="Q35" s="330" t="s">
        <v>212</v>
      </c>
      <c r="R35" s="330" t="s">
        <v>212</v>
      </c>
      <c r="S35" s="330" t="s">
        <v>212</v>
      </c>
      <c r="T35" s="330" t="s">
        <v>212</v>
      </c>
      <c r="U35" s="330" t="s">
        <v>212</v>
      </c>
      <c r="V35" s="330" t="s">
        <v>212</v>
      </c>
      <c r="W35" s="330" t="s">
        <v>212</v>
      </c>
      <c r="X35" s="330" t="s">
        <v>212</v>
      </c>
      <c r="Y35" s="330" t="s">
        <v>212</v>
      </c>
      <c r="Z35" s="330" t="s">
        <v>212</v>
      </c>
      <c r="AA35" s="330" t="s">
        <v>212</v>
      </c>
      <c r="AB35" s="330" t="s">
        <v>212</v>
      </c>
      <c r="AC35" s="330" t="s">
        <v>212</v>
      </c>
      <c r="AD35" s="330" t="s">
        <v>212</v>
      </c>
      <c r="AE35" s="330" t="s">
        <v>212</v>
      </c>
      <c r="AF35" s="330" t="s">
        <v>212</v>
      </c>
      <c r="AG35" s="330" t="s">
        <v>212</v>
      </c>
      <c r="AJ35" s="7"/>
    </row>
    <row r="36" spans="2:36" s="353" customFormat="1" x14ac:dyDescent="0.2">
      <c r="B36" s="352">
        <v>0.79166666666666663</v>
      </c>
      <c r="C36" s="330" t="s">
        <v>212</v>
      </c>
      <c r="D36" s="330" t="s">
        <v>212</v>
      </c>
      <c r="E36" s="330" t="s">
        <v>212</v>
      </c>
      <c r="F36" s="330" t="s">
        <v>212</v>
      </c>
      <c r="G36" s="330" t="s">
        <v>212</v>
      </c>
      <c r="H36" s="330" t="s">
        <v>212</v>
      </c>
      <c r="I36" s="330" t="s">
        <v>212</v>
      </c>
      <c r="J36" s="330" t="s">
        <v>212</v>
      </c>
      <c r="K36" s="330" t="s">
        <v>212</v>
      </c>
      <c r="L36" s="330" t="s">
        <v>212</v>
      </c>
      <c r="M36" s="330" t="s">
        <v>212</v>
      </c>
      <c r="N36" s="330" t="s">
        <v>212</v>
      </c>
      <c r="O36" s="330" t="s">
        <v>212</v>
      </c>
      <c r="P36" s="330" t="s">
        <v>212</v>
      </c>
      <c r="Q36" s="330" t="s">
        <v>212</v>
      </c>
      <c r="R36" s="330" t="s">
        <v>212</v>
      </c>
      <c r="S36" s="330" t="s">
        <v>212</v>
      </c>
      <c r="T36" s="330" t="s">
        <v>212</v>
      </c>
      <c r="U36" s="330" t="s">
        <v>212</v>
      </c>
      <c r="V36" s="330" t="s">
        <v>212</v>
      </c>
      <c r="W36" s="330" t="s">
        <v>212</v>
      </c>
      <c r="X36" s="330" t="s">
        <v>212</v>
      </c>
      <c r="Y36" s="330" t="s">
        <v>212</v>
      </c>
      <c r="Z36" s="330" t="s">
        <v>212</v>
      </c>
      <c r="AA36" s="330" t="s">
        <v>212</v>
      </c>
      <c r="AB36" s="330" t="s">
        <v>212</v>
      </c>
      <c r="AC36" s="330" t="s">
        <v>212</v>
      </c>
      <c r="AD36" s="330" t="s">
        <v>212</v>
      </c>
      <c r="AE36" s="330" t="s">
        <v>212</v>
      </c>
      <c r="AF36" s="330" t="s">
        <v>212</v>
      </c>
      <c r="AG36" s="330" t="s">
        <v>212</v>
      </c>
      <c r="AJ36" s="7"/>
    </row>
    <row r="37" spans="2:36" s="353" customFormat="1" x14ac:dyDescent="0.2">
      <c r="B37" s="352">
        <v>0.83333333333333337</v>
      </c>
      <c r="C37" s="330" t="s">
        <v>212</v>
      </c>
      <c r="D37" s="330" t="s">
        <v>212</v>
      </c>
      <c r="E37" s="330" t="s">
        <v>212</v>
      </c>
      <c r="F37" s="330" t="s">
        <v>212</v>
      </c>
      <c r="G37" s="330" t="s">
        <v>212</v>
      </c>
      <c r="H37" s="330" t="s">
        <v>212</v>
      </c>
      <c r="I37" s="330" t="s">
        <v>212</v>
      </c>
      <c r="J37" s="330" t="s">
        <v>212</v>
      </c>
      <c r="K37" s="330" t="s">
        <v>212</v>
      </c>
      <c r="L37" s="330" t="s">
        <v>212</v>
      </c>
      <c r="M37" s="330" t="s">
        <v>212</v>
      </c>
      <c r="N37" s="330" t="s">
        <v>212</v>
      </c>
      <c r="O37" s="330" t="s">
        <v>212</v>
      </c>
      <c r="P37" s="330" t="s">
        <v>212</v>
      </c>
      <c r="Q37" s="330" t="s">
        <v>212</v>
      </c>
      <c r="R37" s="330" t="s">
        <v>212</v>
      </c>
      <c r="S37" s="330" t="s">
        <v>212</v>
      </c>
      <c r="T37" s="330" t="s">
        <v>212</v>
      </c>
      <c r="U37" s="330" t="s">
        <v>212</v>
      </c>
      <c r="V37" s="330" t="s">
        <v>212</v>
      </c>
      <c r="W37" s="330" t="s">
        <v>212</v>
      </c>
      <c r="X37" s="330" t="s">
        <v>212</v>
      </c>
      <c r="Y37" s="330" t="s">
        <v>212</v>
      </c>
      <c r="Z37" s="330" t="s">
        <v>212</v>
      </c>
      <c r="AA37" s="330" t="s">
        <v>212</v>
      </c>
      <c r="AB37" s="330" t="s">
        <v>212</v>
      </c>
      <c r="AC37" s="330" t="s">
        <v>212</v>
      </c>
      <c r="AD37" s="330" t="s">
        <v>212</v>
      </c>
      <c r="AE37" s="330" t="s">
        <v>212</v>
      </c>
      <c r="AF37" s="330" t="s">
        <v>212</v>
      </c>
      <c r="AG37" s="330" t="s">
        <v>212</v>
      </c>
      <c r="AJ37" s="7"/>
    </row>
    <row r="38" spans="2:36" s="353" customFormat="1" x14ac:dyDescent="0.2">
      <c r="B38" s="352">
        <v>0.875</v>
      </c>
      <c r="C38" s="330" t="s">
        <v>212</v>
      </c>
      <c r="D38" s="330" t="s">
        <v>212</v>
      </c>
      <c r="E38" s="330" t="s">
        <v>212</v>
      </c>
      <c r="F38" s="330" t="s">
        <v>212</v>
      </c>
      <c r="G38" s="330" t="s">
        <v>212</v>
      </c>
      <c r="H38" s="330" t="s">
        <v>212</v>
      </c>
      <c r="I38" s="330" t="s">
        <v>212</v>
      </c>
      <c r="J38" s="330" t="s">
        <v>212</v>
      </c>
      <c r="K38" s="330" t="s">
        <v>212</v>
      </c>
      <c r="L38" s="330" t="s">
        <v>212</v>
      </c>
      <c r="M38" s="330" t="s">
        <v>212</v>
      </c>
      <c r="N38" s="330" t="s">
        <v>212</v>
      </c>
      <c r="O38" s="330" t="s">
        <v>212</v>
      </c>
      <c r="P38" s="330" t="s">
        <v>212</v>
      </c>
      <c r="Q38" s="330" t="s">
        <v>212</v>
      </c>
      <c r="R38" s="330" t="s">
        <v>212</v>
      </c>
      <c r="S38" s="330" t="s">
        <v>212</v>
      </c>
      <c r="T38" s="330" t="s">
        <v>212</v>
      </c>
      <c r="U38" s="330" t="s">
        <v>212</v>
      </c>
      <c r="V38" s="330" t="s">
        <v>212</v>
      </c>
      <c r="W38" s="330" t="s">
        <v>212</v>
      </c>
      <c r="X38" s="330" t="s">
        <v>212</v>
      </c>
      <c r="Y38" s="330" t="s">
        <v>212</v>
      </c>
      <c r="Z38" s="330" t="s">
        <v>212</v>
      </c>
      <c r="AA38" s="330" t="s">
        <v>212</v>
      </c>
      <c r="AB38" s="330" t="s">
        <v>212</v>
      </c>
      <c r="AC38" s="330" t="s">
        <v>212</v>
      </c>
      <c r="AD38" s="330" t="s">
        <v>212</v>
      </c>
      <c r="AE38" s="330" t="s">
        <v>212</v>
      </c>
      <c r="AF38" s="330" t="s">
        <v>212</v>
      </c>
      <c r="AG38" s="330" t="s">
        <v>212</v>
      </c>
      <c r="AJ38" s="7"/>
    </row>
    <row r="39" spans="2:36" s="353" customFormat="1" x14ac:dyDescent="0.2">
      <c r="B39" s="352">
        <v>0.91666666666666663</v>
      </c>
      <c r="C39" s="330" t="s">
        <v>212</v>
      </c>
      <c r="D39" s="330" t="s">
        <v>212</v>
      </c>
      <c r="E39" s="330" t="s">
        <v>212</v>
      </c>
      <c r="F39" s="330" t="s">
        <v>212</v>
      </c>
      <c r="G39" s="330" t="s">
        <v>212</v>
      </c>
      <c r="H39" s="330" t="s">
        <v>212</v>
      </c>
      <c r="I39" s="330" t="s">
        <v>212</v>
      </c>
      <c r="J39" s="330" t="s">
        <v>212</v>
      </c>
      <c r="K39" s="330" t="s">
        <v>212</v>
      </c>
      <c r="L39" s="330" t="s">
        <v>212</v>
      </c>
      <c r="M39" s="330" t="s">
        <v>212</v>
      </c>
      <c r="N39" s="330" t="s">
        <v>212</v>
      </c>
      <c r="O39" s="330" t="s">
        <v>212</v>
      </c>
      <c r="P39" s="330" t="s">
        <v>212</v>
      </c>
      <c r="Q39" s="330" t="s">
        <v>212</v>
      </c>
      <c r="R39" s="330" t="s">
        <v>212</v>
      </c>
      <c r="S39" s="330" t="s">
        <v>212</v>
      </c>
      <c r="T39" s="330" t="s">
        <v>212</v>
      </c>
      <c r="U39" s="330" t="s">
        <v>212</v>
      </c>
      <c r="V39" s="330" t="s">
        <v>212</v>
      </c>
      <c r="W39" s="330" t="s">
        <v>212</v>
      </c>
      <c r="X39" s="330" t="s">
        <v>212</v>
      </c>
      <c r="Y39" s="330" t="s">
        <v>212</v>
      </c>
      <c r="Z39" s="330" t="s">
        <v>212</v>
      </c>
      <c r="AA39" s="330" t="s">
        <v>212</v>
      </c>
      <c r="AB39" s="330" t="s">
        <v>212</v>
      </c>
      <c r="AC39" s="330" t="s">
        <v>212</v>
      </c>
      <c r="AD39" s="330" t="s">
        <v>212</v>
      </c>
      <c r="AE39" s="330" t="s">
        <v>212</v>
      </c>
      <c r="AF39" s="330" t="s">
        <v>212</v>
      </c>
      <c r="AG39" s="330" t="s">
        <v>212</v>
      </c>
    </row>
    <row r="40" spans="2:36" s="353" customFormat="1" ht="15" customHeight="1" x14ac:dyDescent="0.2">
      <c r="B40" s="352">
        <v>0.95833333333333337</v>
      </c>
      <c r="C40" s="330" t="s">
        <v>212</v>
      </c>
      <c r="D40" s="330" t="s">
        <v>212</v>
      </c>
      <c r="E40" s="330" t="s">
        <v>212</v>
      </c>
      <c r="F40" s="330" t="s">
        <v>212</v>
      </c>
      <c r="G40" s="330" t="s">
        <v>212</v>
      </c>
      <c r="H40" s="330" t="s">
        <v>212</v>
      </c>
      <c r="I40" s="330" t="s">
        <v>212</v>
      </c>
      <c r="J40" s="330" t="s">
        <v>212</v>
      </c>
      <c r="K40" s="330" t="s">
        <v>212</v>
      </c>
      <c r="L40" s="330" t="s">
        <v>212</v>
      </c>
      <c r="M40" s="330" t="s">
        <v>212</v>
      </c>
      <c r="N40" s="330" t="s">
        <v>212</v>
      </c>
      <c r="O40" s="330" t="s">
        <v>212</v>
      </c>
      <c r="P40" s="330" t="s">
        <v>212</v>
      </c>
      <c r="Q40" s="330" t="s">
        <v>212</v>
      </c>
      <c r="R40" s="330" t="s">
        <v>212</v>
      </c>
      <c r="S40" s="330" t="s">
        <v>212</v>
      </c>
      <c r="T40" s="330" t="s">
        <v>212</v>
      </c>
      <c r="U40" s="330" t="s">
        <v>212</v>
      </c>
      <c r="V40" s="330" t="s">
        <v>212</v>
      </c>
      <c r="W40" s="330" t="s">
        <v>212</v>
      </c>
      <c r="X40" s="330" t="s">
        <v>212</v>
      </c>
      <c r="Y40" s="330" t="s">
        <v>212</v>
      </c>
      <c r="Z40" s="330" t="s">
        <v>212</v>
      </c>
      <c r="AA40" s="330" t="s">
        <v>212</v>
      </c>
      <c r="AB40" s="330" t="s">
        <v>212</v>
      </c>
      <c r="AC40" s="330" t="s">
        <v>212</v>
      </c>
      <c r="AD40" s="330" t="s">
        <v>212</v>
      </c>
      <c r="AE40" s="330" t="s">
        <v>212</v>
      </c>
      <c r="AF40" s="330" t="s">
        <v>212</v>
      </c>
      <c r="AG40" s="330" t="s">
        <v>212</v>
      </c>
    </row>
    <row r="41" spans="2:36" s="354" customFormat="1" ht="33" customHeight="1" x14ac:dyDescent="0.2">
      <c r="B41" s="350" t="s">
        <v>259</v>
      </c>
      <c r="C41" s="330" t="s">
        <v>212</v>
      </c>
      <c r="D41" s="330" t="s">
        <v>212</v>
      </c>
      <c r="E41" s="330" t="s">
        <v>212</v>
      </c>
      <c r="F41" s="330" t="s">
        <v>212</v>
      </c>
      <c r="G41" s="330" t="s">
        <v>212</v>
      </c>
      <c r="H41" s="330" t="s">
        <v>212</v>
      </c>
      <c r="I41" s="330" t="s">
        <v>212</v>
      </c>
      <c r="J41" s="330" t="s">
        <v>212</v>
      </c>
      <c r="K41" s="330" t="s">
        <v>212</v>
      </c>
      <c r="L41" s="330" t="s">
        <v>212</v>
      </c>
      <c r="M41" s="330" t="s">
        <v>212</v>
      </c>
      <c r="N41" s="330" t="s">
        <v>212</v>
      </c>
      <c r="O41" s="330" t="s">
        <v>212</v>
      </c>
      <c r="P41" s="330" t="s">
        <v>212</v>
      </c>
      <c r="Q41" s="330" t="s">
        <v>212</v>
      </c>
      <c r="R41" s="330" t="s">
        <v>212</v>
      </c>
      <c r="S41" s="330" t="s">
        <v>212</v>
      </c>
      <c r="T41" s="330" t="s">
        <v>212</v>
      </c>
      <c r="U41" s="330" t="s">
        <v>212</v>
      </c>
      <c r="V41" s="330" t="s">
        <v>212</v>
      </c>
      <c r="W41" s="330" t="s">
        <v>212</v>
      </c>
      <c r="X41" s="330" t="s">
        <v>212</v>
      </c>
      <c r="Y41" s="330" t="s">
        <v>212</v>
      </c>
      <c r="Z41" s="330" t="s">
        <v>212</v>
      </c>
      <c r="AA41" s="330" t="s">
        <v>212</v>
      </c>
      <c r="AB41" s="330" t="s">
        <v>212</v>
      </c>
      <c r="AC41" s="330" t="s">
        <v>212</v>
      </c>
      <c r="AD41" s="330" t="s">
        <v>212</v>
      </c>
      <c r="AE41" s="330" t="s">
        <v>212</v>
      </c>
      <c r="AF41" s="330" t="s">
        <v>212</v>
      </c>
      <c r="AG41" s="330" t="s">
        <v>212</v>
      </c>
    </row>
    <row r="42" spans="2:36" s="354" customFormat="1" ht="27" customHeight="1" x14ac:dyDescent="0.2">
      <c r="B42" s="350" t="s">
        <v>260</v>
      </c>
      <c r="C42" s="363" t="s">
        <v>261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6" ht="16.5" customHeight="1" x14ac:dyDescent="0.2">
      <c r="B43" s="355" t="s">
        <v>348</v>
      </c>
    </row>
    <row r="44" spans="2:36" ht="15.75" customHeight="1" x14ac:dyDescent="0.2">
      <c r="B44" s="355"/>
    </row>
    <row r="45" spans="2:36" ht="15.75" customHeight="1" x14ac:dyDescent="0.2">
      <c r="B45" s="35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5"/>
  <sheetViews>
    <sheetView showGridLines="0" topLeftCell="A7" zoomScale="60" zoomScaleNormal="60" zoomScaleSheetLayoutView="118" workbookViewId="0">
      <selection activeCell="I22" sqref="I22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hidden="1" customWidth="1"/>
    <col min="32" max="32" width="6.28515625" style="346" hidden="1" customWidth="1"/>
    <col min="33" max="33" width="6.14062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4"/>
      <c r="C2" s="364"/>
      <c r="D2" s="364"/>
      <c r="E2" s="364"/>
      <c r="F2" s="365" t="s">
        <v>350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64"/>
      <c r="C3" s="364"/>
      <c r="D3" s="364"/>
      <c r="E3" s="364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64"/>
      <c r="C4" s="364"/>
      <c r="D4" s="364"/>
      <c r="E4" s="364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marzo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8" t="s">
        <v>320</v>
      </c>
      <c r="W14" s="368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 t="s">
        <v>212</v>
      </c>
      <c r="D17" s="330" t="s">
        <v>212</v>
      </c>
      <c r="E17" s="330" t="s">
        <v>212</v>
      </c>
      <c r="F17" s="330" t="s">
        <v>212</v>
      </c>
      <c r="G17" s="330" t="s">
        <v>212</v>
      </c>
      <c r="H17" s="330" t="s">
        <v>212</v>
      </c>
      <c r="I17" s="330" t="s">
        <v>212</v>
      </c>
      <c r="J17" s="330" t="s">
        <v>212</v>
      </c>
      <c r="K17" s="330" t="s">
        <v>212</v>
      </c>
      <c r="L17" s="330" t="s">
        <v>212</v>
      </c>
      <c r="M17" s="330" t="s">
        <v>212</v>
      </c>
      <c r="N17" s="330" t="s">
        <v>212</v>
      </c>
      <c r="O17" s="330" t="s">
        <v>212</v>
      </c>
      <c r="P17" s="330" t="s">
        <v>212</v>
      </c>
      <c r="Q17" s="330" t="s">
        <v>212</v>
      </c>
      <c r="R17" s="330" t="s">
        <v>212</v>
      </c>
      <c r="S17" s="330" t="s">
        <v>212</v>
      </c>
      <c r="T17" s="330" t="s">
        <v>212</v>
      </c>
      <c r="U17" s="330" t="s">
        <v>212</v>
      </c>
      <c r="V17" s="330" t="s">
        <v>212</v>
      </c>
      <c r="W17" s="330" t="s">
        <v>212</v>
      </c>
      <c r="X17" s="330" t="s">
        <v>212</v>
      </c>
      <c r="Y17" s="330" t="s">
        <v>212</v>
      </c>
      <c r="Z17" s="330" t="s">
        <v>212</v>
      </c>
      <c r="AA17" s="330" t="s">
        <v>212</v>
      </c>
      <c r="AB17" s="330" t="s">
        <v>212</v>
      </c>
      <c r="AC17" s="330" t="s">
        <v>212</v>
      </c>
      <c r="AD17" s="330" t="s">
        <v>212</v>
      </c>
      <c r="AE17" s="330" t="s">
        <v>212</v>
      </c>
      <c r="AF17" s="330" t="s">
        <v>212</v>
      </c>
      <c r="AG17" s="330" t="s">
        <v>212</v>
      </c>
    </row>
    <row r="18" spans="2:33" s="353" customFormat="1" x14ac:dyDescent="0.2">
      <c r="B18" s="352">
        <v>4.1666666666666664E-2</v>
      </c>
      <c r="C18" s="330" t="s">
        <v>212</v>
      </c>
      <c r="D18" s="330" t="s">
        <v>212</v>
      </c>
      <c r="E18" s="330" t="s">
        <v>212</v>
      </c>
      <c r="F18" s="330" t="s">
        <v>212</v>
      </c>
      <c r="G18" s="330" t="s">
        <v>212</v>
      </c>
      <c r="H18" s="330" t="s">
        <v>212</v>
      </c>
      <c r="I18" s="330" t="s">
        <v>212</v>
      </c>
      <c r="J18" s="330" t="s">
        <v>212</v>
      </c>
      <c r="K18" s="330" t="s">
        <v>212</v>
      </c>
      <c r="L18" s="330" t="s">
        <v>212</v>
      </c>
      <c r="M18" s="330" t="s">
        <v>212</v>
      </c>
      <c r="N18" s="330" t="s">
        <v>212</v>
      </c>
      <c r="O18" s="330" t="s">
        <v>212</v>
      </c>
      <c r="P18" s="330" t="s">
        <v>212</v>
      </c>
      <c r="Q18" s="330" t="s">
        <v>212</v>
      </c>
      <c r="R18" s="330" t="s">
        <v>212</v>
      </c>
      <c r="S18" s="330" t="s">
        <v>212</v>
      </c>
      <c r="T18" s="330" t="s">
        <v>212</v>
      </c>
      <c r="U18" s="330" t="s">
        <v>212</v>
      </c>
      <c r="V18" s="330" t="s">
        <v>212</v>
      </c>
      <c r="W18" s="330" t="s">
        <v>212</v>
      </c>
      <c r="X18" s="330" t="s">
        <v>212</v>
      </c>
      <c r="Y18" s="330" t="s">
        <v>212</v>
      </c>
      <c r="Z18" s="330" t="s">
        <v>212</v>
      </c>
      <c r="AA18" s="330" t="s">
        <v>212</v>
      </c>
      <c r="AB18" s="330" t="s">
        <v>212</v>
      </c>
      <c r="AC18" s="330" t="s">
        <v>212</v>
      </c>
      <c r="AD18" s="330" t="s">
        <v>212</v>
      </c>
      <c r="AE18" s="330" t="s">
        <v>212</v>
      </c>
      <c r="AF18" s="330" t="s">
        <v>212</v>
      </c>
      <c r="AG18" s="330" t="s">
        <v>212</v>
      </c>
    </row>
    <row r="19" spans="2:33" s="353" customFormat="1" x14ac:dyDescent="0.2">
      <c r="B19" s="352">
        <v>8.3333333333333329E-2</v>
      </c>
      <c r="C19" s="330" t="s">
        <v>212</v>
      </c>
      <c r="D19" s="330" t="s">
        <v>212</v>
      </c>
      <c r="E19" s="330" t="s">
        <v>212</v>
      </c>
      <c r="F19" s="330" t="s">
        <v>212</v>
      </c>
      <c r="G19" s="330" t="s">
        <v>212</v>
      </c>
      <c r="H19" s="330" t="s">
        <v>212</v>
      </c>
      <c r="I19" s="330" t="s">
        <v>212</v>
      </c>
      <c r="J19" s="330" t="s">
        <v>212</v>
      </c>
      <c r="K19" s="330" t="s">
        <v>212</v>
      </c>
      <c r="L19" s="330" t="s">
        <v>212</v>
      </c>
      <c r="M19" s="330" t="s">
        <v>212</v>
      </c>
      <c r="N19" s="330" t="s">
        <v>212</v>
      </c>
      <c r="O19" s="330" t="s">
        <v>212</v>
      </c>
      <c r="P19" s="330" t="s">
        <v>212</v>
      </c>
      <c r="Q19" s="330" t="s">
        <v>212</v>
      </c>
      <c r="R19" s="330" t="s">
        <v>212</v>
      </c>
      <c r="S19" s="330" t="s">
        <v>212</v>
      </c>
      <c r="T19" s="330" t="s">
        <v>212</v>
      </c>
      <c r="U19" s="330" t="s">
        <v>212</v>
      </c>
      <c r="V19" s="330" t="s">
        <v>212</v>
      </c>
      <c r="W19" s="330" t="s">
        <v>212</v>
      </c>
      <c r="X19" s="330" t="s">
        <v>212</v>
      </c>
      <c r="Y19" s="330" t="s">
        <v>212</v>
      </c>
      <c r="Z19" s="330" t="s">
        <v>212</v>
      </c>
      <c r="AA19" s="330" t="s">
        <v>212</v>
      </c>
      <c r="AB19" s="330" t="s">
        <v>212</v>
      </c>
      <c r="AC19" s="330" t="s">
        <v>212</v>
      </c>
      <c r="AD19" s="330" t="s">
        <v>212</v>
      </c>
      <c r="AE19" s="330" t="s">
        <v>212</v>
      </c>
      <c r="AF19" s="330" t="s">
        <v>212</v>
      </c>
      <c r="AG19" s="330" t="s">
        <v>212</v>
      </c>
    </row>
    <row r="20" spans="2:33" s="353" customFormat="1" x14ac:dyDescent="0.2">
      <c r="B20" s="352">
        <v>0.125</v>
      </c>
      <c r="C20" s="330" t="s">
        <v>212</v>
      </c>
      <c r="D20" s="330" t="s">
        <v>212</v>
      </c>
      <c r="E20" s="330" t="s">
        <v>212</v>
      </c>
      <c r="F20" s="330" t="s">
        <v>212</v>
      </c>
      <c r="G20" s="330" t="s">
        <v>212</v>
      </c>
      <c r="H20" s="330" t="s">
        <v>212</v>
      </c>
      <c r="I20" s="330" t="s">
        <v>212</v>
      </c>
      <c r="J20" s="330" t="s">
        <v>212</v>
      </c>
      <c r="K20" s="330" t="s">
        <v>212</v>
      </c>
      <c r="L20" s="330" t="s">
        <v>212</v>
      </c>
      <c r="M20" s="330" t="s">
        <v>212</v>
      </c>
      <c r="N20" s="330" t="s">
        <v>212</v>
      </c>
      <c r="O20" s="330" t="s">
        <v>212</v>
      </c>
      <c r="P20" s="330" t="s">
        <v>212</v>
      </c>
      <c r="Q20" s="330" t="s">
        <v>212</v>
      </c>
      <c r="R20" s="330" t="s">
        <v>212</v>
      </c>
      <c r="S20" s="330" t="s">
        <v>212</v>
      </c>
      <c r="T20" s="330" t="s">
        <v>212</v>
      </c>
      <c r="U20" s="330" t="s">
        <v>212</v>
      </c>
      <c r="V20" s="330" t="s">
        <v>212</v>
      </c>
      <c r="W20" s="330" t="s">
        <v>212</v>
      </c>
      <c r="X20" s="330" t="s">
        <v>212</v>
      </c>
      <c r="Y20" s="330" t="s">
        <v>212</v>
      </c>
      <c r="Z20" s="330" t="s">
        <v>212</v>
      </c>
      <c r="AA20" s="330" t="s">
        <v>212</v>
      </c>
      <c r="AB20" s="330" t="s">
        <v>212</v>
      </c>
      <c r="AC20" s="330" t="s">
        <v>212</v>
      </c>
      <c r="AD20" s="330" t="s">
        <v>212</v>
      </c>
      <c r="AE20" s="330" t="s">
        <v>212</v>
      </c>
      <c r="AF20" s="330" t="s">
        <v>212</v>
      </c>
      <c r="AG20" s="330" t="s">
        <v>212</v>
      </c>
    </row>
    <row r="21" spans="2:33" s="353" customFormat="1" x14ac:dyDescent="0.2">
      <c r="B21" s="352">
        <v>0.16666666666666666</v>
      </c>
      <c r="C21" s="330" t="s">
        <v>212</v>
      </c>
      <c r="D21" s="330" t="s">
        <v>212</v>
      </c>
      <c r="E21" s="330" t="s">
        <v>212</v>
      </c>
      <c r="F21" s="330" t="s">
        <v>212</v>
      </c>
      <c r="G21" s="330" t="s">
        <v>212</v>
      </c>
      <c r="H21" s="330" t="s">
        <v>212</v>
      </c>
      <c r="I21" s="330" t="s">
        <v>212</v>
      </c>
      <c r="J21" s="330" t="s">
        <v>212</v>
      </c>
      <c r="K21" s="330" t="s">
        <v>212</v>
      </c>
      <c r="L21" s="330" t="s">
        <v>212</v>
      </c>
      <c r="M21" s="330" t="s">
        <v>212</v>
      </c>
      <c r="N21" s="330" t="s">
        <v>212</v>
      </c>
      <c r="O21" s="330" t="s">
        <v>212</v>
      </c>
      <c r="P21" s="330" t="s">
        <v>212</v>
      </c>
      <c r="Q21" s="330" t="s">
        <v>212</v>
      </c>
      <c r="R21" s="330" t="s">
        <v>212</v>
      </c>
      <c r="S21" s="330" t="s">
        <v>212</v>
      </c>
      <c r="T21" s="330" t="s">
        <v>212</v>
      </c>
      <c r="U21" s="330" t="s">
        <v>212</v>
      </c>
      <c r="V21" s="330" t="s">
        <v>212</v>
      </c>
      <c r="W21" s="330" t="s">
        <v>212</v>
      </c>
      <c r="X21" s="330" t="s">
        <v>212</v>
      </c>
      <c r="Y21" s="330" t="s">
        <v>212</v>
      </c>
      <c r="Z21" s="330" t="s">
        <v>212</v>
      </c>
      <c r="AA21" s="330" t="s">
        <v>212</v>
      </c>
      <c r="AB21" s="330" t="s">
        <v>212</v>
      </c>
      <c r="AC21" s="330" t="s">
        <v>212</v>
      </c>
      <c r="AD21" s="330" t="s">
        <v>212</v>
      </c>
      <c r="AE21" s="330" t="s">
        <v>212</v>
      </c>
      <c r="AF21" s="330" t="s">
        <v>212</v>
      </c>
      <c r="AG21" s="330" t="s">
        <v>212</v>
      </c>
    </row>
    <row r="22" spans="2:33" s="353" customFormat="1" x14ac:dyDescent="0.2">
      <c r="B22" s="352">
        <v>0.20833333333333334</v>
      </c>
      <c r="C22" s="330" t="s">
        <v>212</v>
      </c>
      <c r="D22" s="330" t="s">
        <v>212</v>
      </c>
      <c r="E22" s="330" t="s">
        <v>212</v>
      </c>
      <c r="F22" s="330" t="s">
        <v>212</v>
      </c>
      <c r="G22" s="330" t="s">
        <v>212</v>
      </c>
      <c r="H22" s="330" t="s">
        <v>212</v>
      </c>
      <c r="I22" s="330" t="s">
        <v>212</v>
      </c>
      <c r="J22" s="330" t="s">
        <v>212</v>
      </c>
      <c r="K22" s="330" t="s">
        <v>212</v>
      </c>
      <c r="L22" s="330" t="s">
        <v>212</v>
      </c>
      <c r="M22" s="330" t="s">
        <v>212</v>
      </c>
      <c r="N22" s="330" t="s">
        <v>212</v>
      </c>
      <c r="O22" s="330" t="s">
        <v>212</v>
      </c>
      <c r="P22" s="330" t="s">
        <v>212</v>
      </c>
      <c r="Q22" s="330" t="s">
        <v>212</v>
      </c>
      <c r="R22" s="330" t="s">
        <v>212</v>
      </c>
      <c r="S22" s="330" t="s">
        <v>212</v>
      </c>
      <c r="T22" s="330" t="s">
        <v>212</v>
      </c>
      <c r="U22" s="330" t="s">
        <v>212</v>
      </c>
      <c r="V22" s="330" t="s">
        <v>212</v>
      </c>
      <c r="W22" s="330" t="s">
        <v>212</v>
      </c>
      <c r="X22" s="330" t="s">
        <v>212</v>
      </c>
      <c r="Y22" s="330" t="s">
        <v>212</v>
      </c>
      <c r="Z22" s="330" t="s">
        <v>212</v>
      </c>
      <c r="AA22" s="330" t="s">
        <v>212</v>
      </c>
      <c r="AB22" s="330" t="s">
        <v>212</v>
      </c>
      <c r="AC22" s="330" t="s">
        <v>212</v>
      </c>
      <c r="AD22" s="330" t="s">
        <v>212</v>
      </c>
      <c r="AE22" s="330" t="s">
        <v>212</v>
      </c>
      <c r="AF22" s="330" t="s">
        <v>212</v>
      </c>
      <c r="AG22" s="330" t="s">
        <v>212</v>
      </c>
    </row>
    <row r="23" spans="2:33" s="353" customFormat="1" x14ac:dyDescent="0.2">
      <c r="B23" s="352">
        <v>0.25</v>
      </c>
      <c r="C23" s="330" t="s">
        <v>212</v>
      </c>
      <c r="D23" s="330" t="s">
        <v>212</v>
      </c>
      <c r="E23" s="330" t="s">
        <v>212</v>
      </c>
      <c r="F23" s="330" t="s">
        <v>212</v>
      </c>
      <c r="G23" s="330" t="s">
        <v>212</v>
      </c>
      <c r="H23" s="330" t="s">
        <v>212</v>
      </c>
      <c r="I23" s="330" t="s">
        <v>212</v>
      </c>
      <c r="J23" s="330" t="s">
        <v>212</v>
      </c>
      <c r="K23" s="330" t="s">
        <v>212</v>
      </c>
      <c r="L23" s="330" t="s">
        <v>212</v>
      </c>
      <c r="M23" s="330" t="s">
        <v>212</v>
      </c>
      <c r="N23" s="330" t="s">
        <v>212</v>
      </c>
      <c r="O23" s="330" t="s">
        <v>212</v>
      </c>
      <c r="P23" s="330" t="s">
        <v>212</v>
      </c>
      <c r="Q23" s="330" t="s">
        <v>212</v>
      </c>
      <c r="R23" s="330" t="s">
        <v>212</v>
      </c>
      <c r="S23" s="330" t="s">
        <v>212</v>
      </c>
      <c r="T23" s="330" t="s">
        <v>212</v>
      </c>
      <c r="U23" s="330" t="s">
        <v>212</v>
      </c>
      <c r="V23" s="330" t="s">
        <v>212</v>
      </c>
      <c r="W23" s="330" t="s">
        <v>212</v>
      </c>
      <c r="X23" s="330" t="s">
        <v>212</v>
      </c>
      <c r="Y23" s="330" t="s">
        <v>212</v>
      </c>
      <c r="Z23" s="330" t="s">
        <v>212</v>
      </c>
      <c r="AA23" s="330" t="s">
        <v>212</v>
      </c>
      <c r="AB23" s="330" t="s">
        <v>212</v>
      </c>
      <c r="AC23" s="330" t="s">
        <v>212</v>
      </c>
      <c r="AD23" s="330" t="s">
        <v>212</v>
      </c>
      <c r="AE23" s="330" t="s">
        <v>212</v>
      </c>
      <c r="AF23" s="330" t="s">
        <v>212</v>
      </c>
      <c r="AG23" s="330" t="s">
        <v>212</v>
      </c>
    </row>
    <row r="24" spans="2:33" s="353" customFormat="1" x14ac:dyDescent="0.2">
      <c r="B24" s="352">
        <v>0.29166666666666669</v>
      </c>
      <c r="C24" s="330" t="s">
        <v>212</v>
      </c>
      <c r="D24" s="330" t="s">
        <v>212</v>
      </c>
      <c r="E24" s="330" t="s">
        <v>212</v>
      </c>
      <c r="F24" s="330" t="s">
        <v>212</v>
      </c>
      <c r="G24" s="330" t="s">
        <v>212</v>
      </c>
      <c r="H24" s="330" t="s">
        <v>212</v>
      </c>
      <c r="I24" s="330" t="s">
        <v>212</v>
      </c>
      <c r="J24" s="330" t="s">
        <v>212</v>
      </c>
      <c r="K24" s="330" t="s">
        <v>212</v>
      </c>
      <c r="L24" s="330" t="s">
        <v>212</v>
      </c>
      <c r="M24" s="330" t="s">
        <v>212</v>
      </c>
      <c r="N24" s="330" t="s">
        <v>212</v>
      </c>
      <c r="O24" s="330" t="s">
        <v>212</v>
      </c>
      <c r="P24" s="330" t="s">
        <v>212</v>
      </c>
      <c r="Q24" s="330" t="s">
        <v>212</v>
      </c>
      <c r="R24" s="330" t="s">
        <v>212</v>
      </c>
      <c r="S24" s="330" t="s">
        <v>212</v>
      </c>
      <c r="T24" s="330" t="s">
        <v>212</v>
      </c>
      <c r="U24" s="330" t="s">
        <v>212</v>
      </c>
      <c r="V24" s="330" t="s">
        <v>212</v>
      </c>
      <c r="W24" s="330" t="s">
        <v>212</v>
      </c>
      <c r="X24" s="330" t="s">
        <v>212</v>
      </c>
      <c r="Y24" s="330" t="s">
        <v>212</v>
      </c>
      <c r="Z24" s="330" t="s">
        <v>212</v>
      </c>
      <c r="AA24" s="330" t="s">
        <v>212</v>
      </c>
      <c r="AB24" s="330" t="s">
        <v>212</v>
      </c>
      <c r="AC24" s="330" t="s">
        <v>212</v>
      </c>
      <c r="AD24" s="330" t="s">
        <v>212</v>
      </c>
      <c r="AE24" s="330" t="s">
        <v>212</v>
      </c>
      <c r="AF24" s="330" t="s">
        <v>212</v>
      </c>
      <c r="AG24" s="330" t="s">
        <v>212</v>
      </c>
    </row>
    <row r="25" spans="2:33" s="353" customFormat="1" x14ac:dyDescent="0.2">
      <c r="B25" s="352">
        <v>0.33333333333333331</v>
      </c>
      <c r="C25" s="330" t="s">
        <v>212</v>
      </c>
      <c r="D25" s="330" t="s">
        <v>212</v>
      </c>
      <c r="E25" s="330" t="s">
        <v>212</v>
      </c>
      <c r="F25" s="330" t="s">
        <v>212</v>
      </c>
      <c r="G25" s="330" t="s">
        <v>212</v>
      </c>
      <c r="H25" s="330" t="s">
        <v>212</v>
      </c>
      <c r="I25" s="330" t="s">
        <v>212</v>
      </c>
      <c r="J25" s="330" t="s">
        <v>212</v>
      </c>
      <c r="K25" s="330" t="s">
        <v>212</v>
      </c>
      <c r="L25" s="330" t="s">
        <v>212</v>
      </c>
      <c r="M25" s="330" t="s">
        <v>212</v>
      </c>
      <c r="N25" s="330" t="s">
        <v>212</v>
      </c>
      <c r="O25" s="330" t="s">
        <v>212</v>
      </c>
      <c r="P25" s="330" t="s">
        <v>212</v>
      </c>
      <c r="Q25" s="330" t="s">
        <v>212</v>
      </c>
      <c r="R25" s="330" t="s">
        <v>212</v>
      </c>
      <c r="S25" s="330" t="s">
        <v>212</v>
      </c>
      <c r="T25" s="330" t="s">
        <v>212</v>
      </c>
      <c r="U25" s="330" t="s">
        <v>212</v>
      </c>
      <c r="V25" s="330" t="s">
        <v>212</v>
      </c>
      <c r="W25" s="330" t="s">
        <v>212</v>
      </c>
      <c r="X25" s="330" t="s">
        <v>212</v>
      </c>
      <c r="Y25" s="330" t="s">
        <v>212</v>
      </c>
      <c r="Z25" s="330" t="s">
        <v>212</v>
      </c>
      <c r="AA25" s="330" t="s">
        <v>212</v>
      </c>
      <c r="AB25" s="330" t="s">
        <v>212</v>
      </c>
      <c r="AC25" s="330" t="s">
        <v>212</v>
      </c>
      <c r="AD25" s="330" t="s">
        <v>212</v>
      </c>
      <c r="AE25" s="330" t="s">
        <v>212</v>
      </c>
      <c r="AF25" s="330" t="s">
        <v>212</v>
      </c>
      <c r="AG25" s="330" t="s">
        <v>212</v>
      </c>
    </row>
    <row r="26" spans="2:33" s="353" customFormat="1" x14ac:dyDescent="0.2">
      <c r="B26" s="352">
        <v>0.375</v>
      </c>
      <c r="C26" s="330" t="s">
        <v>212</v>
      </c>
      <c r="D26" s="330" t="s">
        <v>212</v>
      </c>
      <c r="E26" s="330" t="s">
        <v>212</v>
      </c>
      <c r="F26" s="330" t="s">
        <v>212</v>
      </c>
      <c r="G26" s="330" t="s">
        <v>212</v>
      </c>
      <c r="H26" s="330" t="s">
        <v>212</v>
      </c>
      <c r="I26" s="330" t="s">
        <v>212</v>
      </c>
      <c r="J26" s="330" t="s">
        <v>212</v>
      </c>
      <c r="K26" s="330" t="s">
        <v>212</v>
      </c>
      <c r="L26" s="330" t="s">
        <v>212</v>
      </c>
      <c r="M26" s="330" t="s">
        <v>212</v>
      </c>
      <c r="N26" s="330" t="s">
        <v>212</v>
      </c>
      <c r="O26" s="330" t="s">
        <v>212</v>
      </c>
      <c r="P26" s="330" t="s">
        <v>212</v>
      </c>
      <c r="Q26" s="330" t="s">
        <v>212</v>
      </c>
      <c r="R26" s="330" t="s">
        <v>212</v>
      </c>
      <c r="S26" s="330" t="s">
        <v>212</v>
      </c>
      <c r="T26" s="330" t="s">
        <v>212</v>
      </c>
      <c r="U26" s="330" t="s">
        <v>212</v>
      </c>
      <c r="V26" s="330" t="s">
        <v>212</v>
      </c>
      <c r="W26" s="330" t="s">
        <v>212</v>
      </c>
      <c r="X26" s="330" t="s">
        <v>212</v>
      </c>
      <c r="Y26" s="330" t="s">
        <v>212</v>
      </c>
      <c r="Z26" s="330" t="s">
        <v>212</v>
      </c>
      <c r="AA26" s="330" t="s">
        <v>212</v>
      </c>
      <c r="AB26" s="330" t="s">
        <v>212</v>
      </c>
      <c r="AC26" s="330" t="s">
        <v>212</v>
      </c>
      <c r="AD26" s="330" t="s">
        <v>212</v>
      </c>
      <c r="AE26" s="330" t="s">
        <v>212</v>
      </c>
      <c r="AF26" s="330" t="s">
        <v>212</v>
      </c>
      <c r="AG26" s="330" t="s">
        <v>212</v>
      </c>
    </row>
    <row r="27" spans="2:33" s="353" customFormat="1" x14ac:dyDescent="0.2">
      <c r="B27" s="352">
        <v>0.41666666666666669</v>
      </c>
      <c r="C27" s="330" t="s">
        <v>212</v>
      </c>
      <c r="D27" s="330" t="s">
        <v>212</v>
      </c>
      <c r="E27" s="330" t="s">
        <v>212</v>
      </c>
      <c r="F27" s="330" t="s">
        <v>212</v>
      </c>
      <c r="G27" s="330" t="s">
        <v>212</v>
      </c>
      <c r="H27" s="330" t="s">
        <v>212</v>
      </c>
      <c r="I27" s="330" t="s">
        <v>212</v>
      </c>
      <c r="J27" s="330" t="s">
        <v>212</v>
      </c>
      <c r="K27" s="330" t="s">
        <v>212</v>
      </c>
      <c r="L27" s="330" t="s">
        <v>212</v>
      </c>
      <c r="M27" s="330" t="s">
        <v>212</v>
      </c>
      <c r="N27" s="330" t="s">
        <v>212</v>
      </c>
      <c r="O27" s="330" t="s">
        <v>212</v>
      </c>
      <c r="P27" s="330" t="s">
        <v>212</v>
      </c>
      <c r="Q27" s="330" t="s">
        <v>212</v>
      </c>
      <c r="R27" s="330" t="s">
        <v>212</v>
      </c>
      <c r="S27" s="330" t="s">
        <v>212</v>
      </c>
      <c r="T27" s="330" t="s">
        <v>212</v>
      </c>
      <c r="U27" s="330" t="s">
        <v>212</v>
      </c>
      <c r="V27" s="330" t="s">
        <v>212</v>
      </c>
      <c r="W27" s="330" t="s">
        <v>212</v>
      </c>
      <c r="X27" s="330" t="s">
        <v>212</v>
      </c>
      <c r="Y27" s="330" t="s">
        <v>212</v>
      </c>
      <c r="Z27" s="330" t="s">
        <v>212</v>
      </c>
      <c r="AA27" s="330" t="s">
        <v>212</v>
      </c>
      <c r="AB27" s="330" t="s">
        <v>212</v>
      </c>
      <c r="AC27" s="330" t="s">
        <v>212</v>
      </c>
      <c r="AD27" s="330" t="s">
        <v>212</v>
      </c>
      <c r="AE27" s="330" t="s">
        <v>212</v>
      </c>
      <c r="AF27" s="330" t="s">
        <v>212</v>
      </c>
      <c r="AG27" s="330" t="s">
        <v>212</v>
      </c>
    </row>
    <row r="28" spans="2:33" s="353" customFormat="1" x14ac:dyDescent="0.2">
      <c r="B28" s="352">
        <v>0.45833333333333331</v>
      </c>
      <c r="C28" s="330" t="s">
        <v>212</v>
      </c>
      <c r="D28" s="330" t="s">
        <v>212</v>
      </c>
      <c r="E28" s="330" t="s">
        <v>212</v>
      </c>
      <c r="F28" s="330" t="s">
        <v>212</v>
      </c>
      <c r="G28" s="330" t="s">
        <v>212</v>
      </c>
      <c r="H28" s="330" t="s">
        <v>212</v>
      </c>
      <c r="I28" s="330" t="s">
        <v>212</v>
      </c>
      <c r="J28" s="330" t="s">
        <v>212</v>
      </c>
      <c r="K28" s="330" t="s">
        <v>212</v>
      </c>
      <c r="L28" s="330" t="s">
        <v>212</v>
      </c>
      <c r="M28" s="330" t="s">
        <v>212</v>
      </c>
      <c r="N28" s="330" t="s">
        <v>212</v>
      </c>
      <c r="O28" s="330" t="s">
        <v>212</v>
      </c>
      <c r="P28" s="330" t="s">
        <v>212</v>
      </c>
      <c r="Q28" s="330" t="s">
        <v>212</v>
      </c>
      <c r="R28" s="330" t="s">
        <v>212</v>
      </c>
      <c r="S28" s="330" t="s">
        <v>212</v>
      </c>
      <c r="T28" s="330" t="s">
        <v>212</v>
      </c>
      <c r="U28" s="330" t="s">
        <v>212</v>
      </c>
      <c r="V28" s="330" t="s">
        <v>212</v>
      </c>
      <c r="W28" s="330" t="s">
        <v>212</v>
      </c>
      <c r="X28" s="330" t="s">
        <v>212</v>
      </c>
      <c r="Y28" s="330" t="s">
        <v>212</v>
      </c>
      <c r="Z28" s="330" t="s">
        <v>212</v>
      </c>
      <c r="AA28" s="330" t="s">
        <v>212</v>
      </c>
      <c r="AB28" s="330" t="s">
        <v>212</v>
      </c>
      <c r="AC28" s="330" t="s">
        <v>212</v>
      </c>
      <c r="AD28" s="330" t="s">
        <v>212</v>
      </c>
      <c r="AE28" s="330" t="s">
        <v>212</v>
      </c>
      <c r="AF28" s="330" t="s">
        <v>212</v>
      </c>
      <c r="AG28" s="330" t="s">
        <v>212</v>
      </c>
    </row>
    <row r="29" spans="2:33" s="353" customFormat="1" x14ac:dyDescent="0.2">
      <c r="B29" s="352">
        <v>0.5</v>
      </c>
      <c r="C29" s="330" t="s">
        <v>212</v>
      </c>
      <c r="D29" s="330" t="s">
        <v>212</v>
      </c>
      <c r="E29" s="330" t="s">
        <v>212</v>
      </c>
      <c r="F29" s="330" t="s">
        <v>212</v>
      </c>
      <c r="G29" s="330" t="s">
        <v>212</v>
      </c>
      <c r="H29" s="330" t="s">
        <v>212</v>
      </c>
      <c r="I29" s="330" t="s">
        <v>212</v>
      </c>
      <c r="J29" s="330" t="s">
        <v>212</v>
      </c>
      <c r="K29" s="330" t="s">
        <v>212</v>
      </c>
      <c r="L29" s="330" t="s">
        <v>212</v>
      </c>
      <c r="M29" s="330" t="s">
        <v>212</v>
      </c>
      <c r="N29" s="330" t="s">
        <v>212</v>
      </c>
      <c r="O29" s="330" t="s">
        <v>212</v>
      </c>
      <c r="P29" s="330" t="s">
        <v>212</v>
      </c>
      <c r="Q29" s="330" t="s">
        <v>212</v>
      </c>
      <c r="R29" s="330" t="s">
        <v>212</v>
      </c>
      <c r="S29" s="330" t="s">
        <v>212</v>
      </c>
      <c r="T29" s="330" t="s">
        <v>212</v>
      </c>
      <c r="U29" s="330" t="s">
        <v>212</v>
      </c>
      <c r="V29" s="330" t="s">
        <v>212</v>
      </c>
      <c r="W29" s="330" t="s">
        <v>212</v>
      </c>
      <c r="X29" s="330" t="s">
        <v>212</v>
      </c>
      <c r="Y29" s="330" t="s">
        <v>212</v>
      </c>
      <c r="Z29" s="330" t="s">
        <v>212</v>
      </c>
      <c r="AA29" s="330" t="s">
        <v>212</v>
      </c>
      <c r="AB29" s="330" t="s">
        <v>212</v>
      </c>
      <c r="AC29" s="330" t="s">
        <v>212</v>
      </c>
      <c r="AD29" s="330" t="s">
        <v>212</v>
      </c>
      <c r="AE29" s="330" t="s">
        <v>212</v>
      </c>
      <c r="AF29" s="330" t="s">
        <v>212</v>
      </c>
      <c r="AG29" s="330" t="s">
        <v>212</v>
      </c>
    </row>
    <row r="30" spans="2:33" s="353" customFormat="1" x14ac:dyDescent="0.2">
      <c r="B30" s="352">
        <v>0.54166666666666663</v>
      </c>
      <c r="C30" s="330" t="s">
        <v>212</v>
      </c>
      <c r="D30" s="330" t="s">
        <v>212</v>
      </c>
      <c r="E30" s="330" t="s">
        <v>212</v>
      </c>
      <c r="F30" s="330" t="s">
        <v>212</v>
      </c>
      <c r="G30" s="330" t="s">
        <v>212</v>
      </c>
      <c r="H30" s="330" t="s">
        <v>212</v>
      </c>
      <c r="I30" s="330" t="s">
        <v>212</v>
      </c>
      <c r="J30" s="330" t="s">
        <v>212</v>
      </c>
      <c r="K30" s="330" t="s">
        <v>212</v>
      </c>
      <c r="L30" s="330" t="s">
        <v>212</v>
      </c>
      <c r="M30" s="330" t="s">
        <v>212</v>
      </c>
      <c r="N30" s="330" t="s">
        <v>212</v>
      </c>
      <c r="O30" s="330" t="s">
        <v>212</v>
      </c>
      <c r="P30" s="330" t="s">
        <v>212</v>
      </c>
      <c r="Q30" s="330" t="s">
        <v>212</v>
      </c>
      <c r="R30" s="330" t="s">
        <v>212</v>
      </c>
      <c r="S30" s="330" t="s">
        <v>212</v>
      </c>
      <c r="T30" s="330" t="s">
        <v>212</v>
      </c>
      <c r="U30" s="330" t="s">
        <v>212</v>
      </c>
      <c r="V30" s="330" t="s">
        <v>212</v>
      </c>
      <c r="W30" s="330" t="s">
        <v>212</v>
      </c>
      <c r="X30" s="330" t="s">
        <v>212</v>
      </c>
      <c r="Y30" s="330" t="s">
        <v>212</v>
      </c>
      <c r="Z30" s="330" t="s">
        <v>212</v>
      </c>
      <c r="AA30" s="330" t="s">
        <v>212</v>
      </c>
      <c r="AB30" s="330" t="s">
        <v>212</v>
      </c>
      <c r="AC30" s="330" t="s">
        <v>212</v>
      </c>
      <c r="AD30" s="330" t="s">
        <v>212</v>
      </c>
      <c r="AE30" s="330" t="s">
        <v>212</v>
      </c>
      <c r="AF30" s="330" t="s">
        <v>212</v>
      </c>
      <c r="AG30" s="330" t="s">
        <v>212</v>
      </c>
    </row>
    <row r="31" spans="2:33" s="353" customFormat="1" x14ac:dyDescent="0.2">
      <c r="B31" s="352">
        <v>0.58333333333333337</v>
      </c>
      <c r="C31" s="330" t="s">
        <v>212</v>
      </c>
      <c r="D31" s="330" t="s">
        <v>212</v>
      </c>
      <c r="E31" s="330" t="s">
        <v>212</v>
      </c>
      <c r="F31" s="330" t="s">
        <v>212</v>
      </c>
      <c r="G31" s="330" t="s">
        <v>212</v>
      </c>
      <c r="H31" s="330" t="s">
        <v>212</v>
      </c>
      <c r="I31" s="330" t="s">
        <v>212</v>
      </c>
      <c r="J31" s="330" t="s">
        <v>212</v>
      </c>
      <c r="K31" s="330" t="s">
        <v>212</v>
      </c>
      <c r="L31" s="330" t="s">
        <v>212</v>
      </c>
      <c r="M31" s="330" t="s">
        <v>212</v>
      </c>
      <c r="N31" s="330" t="s">
        <v>212</v>
      </c>
      <c r="O31" s="330" t="s">
        <v>212</v>
      </c>
      <c r="P31" s="330" t="s">
        <v>212</v>
      </c>
      <c r="Q31" s="330" t="s">
        <v>212</v>
      </c>
      <c r="R31" s="330" t="s">
        <v>212</v>
      </c>
      <c r="S31" s="330" t="s">
        <v>212</v>
      </c>
      <c r="T31" s="330" t="s">
        <v>212</v>
      </c>
      <c r="U31" s="330" t="s">
        <v>212</v>
      </c>
      <c r="V31" s="330" t="s">
        <v>212</v>
      </c>
      <c r="W31" s="330" t="s">
        <v>212</v>
      </c>
      <c r="X31" s="330" t="s">
        <v>212</v>
      </c>
      <c r="Y31" s="330" t="s">
        <v>212</v>
      </c>
      <c r="Z31" s="330" t="s">
        <v>212</v>
      </c>
      <c r="AA31" s="330" t="s">
        <v>212</v>
      </c>
      <c r="AB31" s="330" t="s">
        <v>212</v>
      </c>
      <c r="AC31" s="330" t="s">
        <v>212</v>
      </c>
      <c r="AD31" s="330" t="s">
        <v>212</v>
      </c>
      <c r="AE31" s="330" t="s">
        <v>212</v>
      </c>
      <c r="AF31" s="330" t="s">
        <v>212</v>
      </c>
      <c r="AG31" s="330" t="s">
        <v>212</v>
      </c>
    </row>
    <row r="32" spans="2:33" s="353" customFormat="1" x14ac:dyDescent="0.2">
      <c r="B32" s="352">
        <v>0.625</v>
      </c>
      <c r="C32" s="330" t="s">
        <v>212</v>
      </c>
      <c r="D32" s="330" t="s">
        <v>212</v>
      </c>
      <c r="E32" s="330" t="s">
        <v>212</v>
      </c>
      <c r="F32" s="330" t="s">
        <v>212</v>
      </c>
      <c r="G32" s="330" t="s">
        <v>212</v>
      </c>
      <c r="H32" s="330" t="s">
        <v>212</v>
      </c>
      <c r="I32" s="330" t="s">
        <v>212</v>
      </c>
      <c r="J32" s="330" t="s">
        <v>212</v>
      </c>
      <c r="K32" s="330" t="s">
        <v>212</v>
      </c>
      <c r="L32" s="330" t="s">
        <v>212</v>
      </c>
      <c r="M32" s="330" t="s">
        <v>212</v>
      </c>
      <c r="N32" s="330" t="s">
        <v>212</v>
      </c>
      <c r="O32" s="330" t="s">
        <v>212</v>
      </c>
      <c r="P32" s="330" t="s">
        <v>212</v>
      </c>
      <c r="Q32" s="330" t="s">
        <v>212</v>
      </c>
      <c r="R32" s="330" t="s">
        <v>212</v>
      </c>
      <c r="S32" s="330" t="s">
        <v>212</v>
      </c>
      <c r="T32" s="330" t="s">
        <v>212</v>
      </c>
      <c r="U32" s="330" t="s">
        <v>212</v>
      </c>
      <c r="V32" s="330" t="s">
        <v>212</v>
      </c>
      <c r="W32" s="330" t="s">
        <v>212</v>
      </c>
      <c r="X32" s="330" t="s">
        <v>212</v>
      </c>
      <c r="Y32" s="330" t="s">
        <v>212</v>
      </c>
      <c r="Z32" s="330" t="s">
        <v>212</v>
      </c>
      <c r="AA32" s="330" t="s">
        <v>212</v>
      </c>
      <c r="AB32" s="330" t="s">
        <v>212</v>
      </c>
      <c r="AC32" s="330" t="s">
        <v>212</v>
      </c>
      <c r="AD32" s="330" t="s">
        <v>212</v>
      </c>
      <c r="AE32" s="330" t="s">
        <v>212</v>
      </c>
      <c r="AF32" s="330" t="s">
        <v>212</v>
      </c>
      <c r="AG32" s="330" t="s">
        <v>212</v>
      </c>
    </row>
    <row r="33" spans="2:36" s="353" customFormat="1" x14ac:dyDescent="0.2">
      <c r="B33" s="352">
        <v>0.66666666666666663</v>
      </c>
      <c r="C33" s="330" t="s">
        <v>212</v>
      </c>
      <c r="D33" s="330" t="s">
        <v>212</v>
      </c>
      <c r="E33" s="330" t="s">
        <v>212</v>
      </c>
      <c r="F33" s="330" t="s">
        <v>212</v>
      </c>
      <c r="G33" s="330" t="s">
        <v>212</v>
      </c>
      <c r="H33" s="330" t="s">
        <v>212</v>
      </c>
      <c r="I33" s="330" t="s">
        <v>212</v>
      </c>
      <c r="J33" s="330" t="s">
        <v>212</v>
      </c>
      <c r="K33" s="330" t="s">
        <v>212</v>
      </c>
      <c r="L33" s="330" t="s">
        <v>212</v>
      </c>
      <c r="M33" s="330" t="s">
        <v>212</v>
      </c>
      <c r="N33" s="330" t="s">
        <v>212</v>
      </c>
      <c r="O33" s="330" t="s">
        <v>212</v>
      </c>
      <c r="P33" s="330" t="s">
        <v>212</v>
      </c>
      <c r="Q33" s="330" t="s">
        <v>212</v>
      </c>
      <c r="R33" s="330" t="s">
        <v>212</v>
      </c>
      <c r="S33" s="330" t="s">
        <v>212</v>
      </c>
      <c r="T33" s="330" t="s">
        <v>212</v>
      </c>
      <c r="U33" s="330" t="s">
        <v>212</v>
      </c>
      <c r="V33" s="330" t="s">
        <v>212</v>
      </c>
      <c r="W33" s="330" t="s">
        <v>212</v>
      </c>
      <c r="X33" s="330" t="s">
        <v>212</v>
      </c>
      <c r="Y33" s="330" t="s">
        <v>212</v>
      </c>
      <c r="Z33" s="330" t="s">
        <v>212</v>
      </c>
      <c r="AA33" s="330" t="s">
        <v>212</v>
      </c>
      <c r="AB33" s="330" t="s">
        <v>212</v>
      </c>
      <c r="AC33" s="330" t="s">
        <v>212</v>
      </c>
      <c r="AD33" s="330" t="s">
        <v>212</v>
      </c>
      <c r="AE33" s="330" t="s">
        <v>212</v>
      </c>
      <c r="AF33" s="330" t="s">
        <v>212</v>
      </c>
      <c r="AG33" s="330" t="s">
        <v>212</v>
      </c>
    </row>
    <row r="34" spans="2:36" s="353" customFormat="1" x14ac:dyDescent="0.2">
      <c r="B34" s="352">
        <v>0.70833333333333337</v>
      </c>
      <c r="C34" s="330" t="s">
        <v>212</v>
      </c>
      <c r="D34" s="330" t="s">
        <v>212</v>
      </c>
      <c r="E34" s="330" t="s">
        <v>212</v>
      </c>
      <c r="F34" s="330" t="s">
        <v>212</v>
      </c>
      <c r="G34" s="330" t="s">
        <v>212</v>
      </c>
      <c r="H34" s="330" t="s">
        <v>212</v>
      </c>
      <c r="I34" s="330" t="s">
        <v>212</v>
      </c>
      <c r="J34" s="330" t="s">
        <v>212</v>
      </c>
      <c r="K34" s="330" t="s">
        <v>212</v>
      </c>
      <c r="L34" s="330" t="s">
        <v>212</v>
      </c>
      <c r="M34" s="330" t="s">
        <v>212</v>
      </c>
      <c r="N34" s="330" t="s">
        <v>212</v>
      </c>
      <c r="O34" s="330" t="s">
        <v>212</v>
      </c>
      <c r="P34" s="330" t="s">
        <v>212</v>
      </c>
      <c r="Q34" s="330" t="s">
        <v>212</v>
      </c>
      <c r="R34" s="330" t="s">
        <v>212</v>
      </c>
      <c r="S34" s="330" t="s">
        <v>212</v>
      </c>
      <c r="T34" s="330" t="s">
        <v>212</v>
      </c>
      <c r="U34" s="330" t="s">
        <v>212</v>
      </c>
      <c r="V34" s="330" t="s">
        <v>212</v>
      </c>
      <c r="W34" s="330" t="s">
        <v>212</v>
      </c>
      <c r="X34" s="330" t="s">
        <v>212</v>
      </c>
      <c r="Y34" s="330" t="s">
        <v>212</v>
      </c>
      <c r="Z34" s="330" t="s">
        <v>212</v>
      </c>
      <c r="AA34" s="330" t="s">
        <v>212</v>
      </c>
      <c r="AB34" s="330" t="s">
        <v>212</v>
      </c>
      <c r="AC34" s="330" t="s">
        <v>212</v>
      </c>
      <c r="AD34" s="330" t="s">
        <v>212</v>
      </c>
      <c r="AE34" s="330" t="s">
        <v>212</v>
      </c>
      <c r="AF34" s="330" t="s">
        <v>212</v>
      </c>
      <c r="AG34" s="330" t="s">
        <v>212</v>
      </c>
    </row>
    <row r="35" spans="2:36" s="353" customFormat="1" x14ac:dyDescent="0.2">
      <c r="B35" s="352">
        <v>0.75</v>
      </c>
      <c r="C35" s="330" t="s">
        <v>212</v>
      </c>
      <c r="D35" s="330" t="s">
        <v>212</v>
      </c>
      <c r="E35" s="330" t="s">
        <v>212</v>
      </c>
      <c r="F35" s="330" t="s">
        <v>212</v>
      </c>
      <c r="G35" s="330" t="s">
        <v>212</v>
      </c>
      <c r="H35" s="330" t="s">
        <v>212</v>
      </c>
      <c r="I35" s="330" t="s">
        <v>212</v>
      </c>
      <c r="J35" s="330" t="s">
        <v>212</v>
      </c>
      <c r="K35" s="330" t="s">
        <v>212</v>
      </c>
      <c r="L35" s="330" t="s">
        <v>212</v>
      </c>
      <c r="M35" s="330" t="s">
        <v>212</v>
      </c>
      <c r="N35" s="330" t="s">
        <v>212</v>
      </c>
      <c r="O35" s="330" t="s">
        <v>212</v>
      </c>
      <c r="P35" s="330" t="s">
        <v>212</v>
      </c>
      <c r="Q35" s="330" t="s">
        <v>212</v>
      </c>
      <c r="R35" s="330" t="s">
        <v>212</v>
      </c>
      <c r="S35" s="330" t="s">
        <v>212</v>
      </c>
      <c r="T35" s="330" t="s">
        <v>212</v>
      </c>
      <c r="U35" s="330" t="s">
        <v>212</v>
      </c>
      <c r="V35" s="330" t="s">
        <v>212</v>
      </c>
      <c r="W35" s="330" t="s">
        <v>212</v>
      </c>
      <c r="X35" s="330" t="s">
        <v>212</v>
      </c>
      <c r="Y35" s="330" t="s">
        <v>212</v>
      </c>
      <c r="Z35" s="330" t="s">
        <v>212</v>
      </c>
      <c r="AA35" s="330" t="s">
        <v>212</v>
      </c>
      <c r="AB35" s="330" t="s">
        <v>212</v>
      </c>
      <c r="AC35" s="330" t="s">
        <v>212</v>
      </c>
      <c r="AD35" s="330" t="s">
        <v>212</v>
      </c>
      <c r="AE35" s="330" t="s">
        <v>212</v>
      </c>
      <c r="AF35" s="330" t="s">
        <v>212</v>
      </c>
      <c r="AG35" s="330" t="s">
        <v>212</v>
      </c>
      <c r="AJ35" s="7"/>
    </row>
    <row r="36" spans="2:36" s="353" customFormat="1" x14ac:dyDescent="0.2">
      <c r="B36" s="352">
        <v>0.79166666666666663</v>
      </c>
      <c r="C36" s="330" t="s">
        <v>212</v>
      </c>
      <c r="D36" s="330" t="s">
        <v>212</v>
      </c>
      <c r="E36" s="330" t="s">
        <v>212</v>
      </c>
      <c r="F36" s="330" t="s">
        <v>212</v>
      </c>
      <c r="G36" s="330" t="s">
        <v>212</v>
      </c>
      <c r="H36" s="330" t="s">
        <v>212</v>
      </c>
      <c r="I36" s="330" t="s">
        <v>212</v>
      </c>
      <c r="J36" s="330" t="s">
        <v>212</v>
      </c>
      <c r="K36" s="330" t="s">
        <v>212</v>
      </c>
      <c r="L36" s="330" t="s">
        <v>212</v>
      </c>
      <c r="M36" s="330" t="s">
        <v>212</v>
      </c>
      <c r="N36" s="330" t="s">
        <v>212</v>
      </c>
      <c r="O36" s="330" t="s">
        <v>212</v>
      </c>
      <c r="P36" s="330" t="s">
        <v>212</v>
      </c>
      <c r="Q36" s="330" t="s">
        <v>212</v>
      </c>
      <c r="R36" s="330" t="s">
        <v>212</v>
      </c>
      <c r="S36" s="330" t="s">
        <v>212</v>
      </c>
      <c r="T36" s="330" t="s">
        <v>212</v>
      </c>
      <c r="U36" s="330" t="s">
        <v>212</v>
      </c>
      <c r="V36" s="330" t="s">
        <v>212</v>
      </c>
      <c r="W36" s="330" t="s">
        <v>212</v>
      </c>
      <c r="X36" s="330" t="s">
        <v>212</v>
      </c>
      <c r="Y36" s="330" t="s">
        <v>212</v>
      </c>
      <c r="Z36" s="330" t="s">
        <v>212</v>
      </c>
      <c r="AA36" s="330" t="s">
        <v>212</v>
      </c>
      <c r="AB36" s="330" t="s">
        <v>212</v>
      </c>
      <c r="AC36" s="330" t="s">
        <v>212</v>
      </c>
      <c r="AD36" s="330" t="s">
        <v>212</v>
      </c>
      <c r="AE36" s="330" t="s">
        <v>212</v>
      </c>
      <c r="AF36" s="330" t="s">
        <v>212</v>
      </c>
      <c r="AG36" s="330" t="s">
        <v>212</v>
      </c>
      <c r="AJ36" s="7"/>
    </row>
    <row r="37" spans="2:36" s="353" customFormat="1" x14ac:dyDescent="0.2">
      <c r="B37" s="352">
        <v>0.83333333333333337</v>
      </c>
      <c r="C37" s="330" t="s">
        <v>212</v>
      </c>
      <c r="D37" s="330" t="s">
        <v>212</v>
      </c>
      <c r="E37" s="330" t="s">
        <v>212</v>
      </c>
      <c r="F37" s="330" t="s">
        <v>212</v>
      </c>
      <c r="G37" s="330" t="s">
        <v>212</v>
      </c>
      <c r="H37" s="330" t="s">
        <v>212</v>
      </c>
      <c r="I37" s="330" t="s">
        <v>212</v>
      </c>
      <c r="J37" s="330" t="s">
        <v>212</v>
      </c>
      <c r="K37" s="330" t="s">
        <v>212</v>
      </c>
      <c r="L37" s="330" t="s">
        <v>212</v>
      </c>
      <c r="M37" s="330" t="s">
        <v>212</v>
      </c>
      <c r="N37" s="330" t="s">
        <v>212</v>
      </c>
      <c r="O37" s="330" t="s">
        <v>212</v>
      </c>
      <c r="P37" s="330" t="s">
        <v>212</v>
      </c>
      <c r="Q37" s="330" t="s">
        <v>212</v>
      </c>
      <c r="R37" s="330" t="s">
        <v>212</v>
      </c>
      <c r="S37" s="330" t="s">
        <v>212</v>
      </c>
      <c r="T37" s="330" t="s">
        <v>212</v>
      </c>
      <c r="U37" s="330" t="s">
        <v>212</v>
      </c>
      <c r="V37" s="330" t="s">
        <v>212</v>
      </c>
      <c r="W37" s="330" t="s">
        <v>212</v>
      </c>
      <c r="X37" s="330" t="s">
        <v>212</v>
      </c>
      <c r="Y37" s="330" t="s">
        <v>212</v>
      </c>
      <c r="Z37" s="330" t="s">
        <v>212</v>
      </c>
      <c r="AA37" s="330" t="s">
        <v>212</v>
      </c>
      <c r="AB37" s="330" t="s">
        <v>212</v>
      </c>
      <c r="AC37" s="330" t="s">
        <v>212</v>
      </c>
      <c r="AD37" s="330" t="s">
        <v>212</v>
      </c>
      <c r="AE37" s="330" t="s">
        <v>212</v>
      </c>
      <c r="AF37" s="330" t="s">
        <v>212</v>
      </c>
      <c r="AG37" s="330" t="s">
        <v>212</v>
      </c>
      <c r="AJ37" s="7"/>
    </row>
    <row r="38" spans="2:36" s="353" customFormat="1" x14ac:dyDescent="0.2">
      <c r="B38" s="352">
        <v>0.875</v>
      </c>
      <c r="C38" s="330" t="s">
        <v>212</v>
      </c>
      <c r="D38" s="330" t="s">
        <v>212</v>
      </c>
      <c r="E38" s="330" t="s">
        <v>212</v>
      </c>
      <c r="F38" s="330" t="s">
        <v>212</v>
      </c>
      <c r="G38" s="330" t="s">
        <v>212</v>
      </c>
      <c r="H38" s="330" t="s">
        <v>212</v>
      </c>
      <c r="I38" s="330" t="s">
        <v>212</v>
      </c>
      <c r="J38" s="330" t="s">
        <v>212</v>
      </c>
      <c r="K38" s="330" t="s">
        <v>212</v>
      </c>
      <c r="L38" s="330" t="s">
        <v>212</v>
      </c>
      <c r="M38" s="330" t="s">
        <v>212</v>
      </c>
      <c r="N38" s="330" t="s">
        <v>212</v>
      </c>
      <c r="O38" s="330" t="s">
        <v>212</v>
      </c>
      <c r="P38" s="330" t="s">
        <v>212</v>
      </c>
      <c r="Q38" s="330" t="s">
        <v>212</v>
      </c>
      <c r="R38" s="330" t="s">
        <v>212</v>
      </c>
      <c r="S38" s="330" t="s">
        <v>212</v>
      </c>
      <c r="T38" s="330" t="s">
        <v>212</v>
      </c>
      <c r="U38" s="330" t="s">
        <v>212</v>
      </c>
      <c r="V38" s="330" t="s">
        <v>212</v>
      </c>
      <c r="W38" s="330" t="s">
        <v>212</v>
      </c>
      <c r="X38" s="330" t="s">
        <v>212</v>
      </c>
      <c r="Y38" s="330" t="s">
        <v>212</v>
      </c>
      <c r="Z38" s="330" t="s">
        <v>212</v>
      </c>
      <c r="AA38" s="330" t="s">
        <v>212</v>
      </c>
      <c r="AB38" s="330" t="s">
        <v>212</v>
      </c>
      <c r="AC38" s="330" t="s">
        <v>212</v>
      </c>
      <c r="AD38" s="330" t="s">
        <v>212</v>
      </c>
      <c r="AE38" s="330" t="s">
        <v>212</v>
      </c>
      <c r="AF38" s="330" t="s">
        <v>212</v>
      </c>
      <c r="AG38" s="330" t="s">
        <v>212</v>
      </c>
      <c r="AJ38" s="7"/>
    </row>
    <row r="39" spans="2:36" s="353" customFormat="1" x14ac:dyDescent="0.2">
      <c r="B39" s="352">
        <v>0.91666666666666663</v>
      </c>
      <c r="C39" s="330" t="s">
        <v>212</v>
      </c>
      <c r="D39" s="330" t="s">
        <v>212</v>
      </c>
      <c r="E39" s="330" t="s">
        <v>212</v>
      </c>
      <c r="F39" s="330" t="s">
        <v>212</v>
      </c>
      <c r="G39" s="330" t="s">
        <v>212</v>
      </c>
      <c r="H39" s="330" t="s">
        <v>212</v>
      </c>
      <c r="I39" s="330" t="s">
        <v>212</v>
      </c>
      <c r="J39" s="330" t="s">
        <v>212</v>
      </c>
      <c r="K39" s="330" t="s">
        <v>212</v>
      </c>
      <c r="L39" s="330" t="s">
        <v>212</v>
      </c>
      <c r="M39" s="330" t="s">
        <v>212</v>
      </c>
      <c r="N39" s="330" t="s">
        <v>212</v>
      </c>
      <c r="O39" s="330" t="s">
        <v>212</v>
      </c>
      <c r="P39" s="330" t="s">
        <v>212</v>
      </c>
      <c r="Q39" s="330" t="s">
        <v>212</v>
      </c>
      <c r="R39" s="330" t="s">
        <v>212</v>
      </c>
      <c r="S39" s="330" t="s">
        <v>212</v>
      </c>
      <c r="T39" s="330" t="s">
        <v>212</v>
      </c>
      <c r="U39" s="330" t="s">
        <v>212</v>
      </c>
      <c r="V39" s="330" t="s">
        <v>212</v>
      </c>
      <c r="W39" s="330" t="s">
        <v>212</v>
      </c>
      <c r="X39" s="330" t="s">
        <v>212</v>
      </c>
      <c r="Y39" s="330" t="s">
        <v>212</v>
      </c>
      <c r="Z39" s="330" t="s">
        <v>212</v>
      </c>
      <c r="AA39" s="330" t="s">
        <v>212</v>
      </c>
      <c r="AB39" s="330" t="s">
        <v>212</v>
      </c>
      <c r="AC39" s="330" t="s">
        <v>212</v>
      </c>
      <c r="AD39" s="330" t="s">
        <v>212</v>
      </c>
      <c r="AE39" s="330" t="s">
        <v>212</v>
      </c>
      <c r="AF39" s="330" t="s">
        <v>212</v>
      </c>
      <c r="AG39" s="330" t="s">
        <v>212</v>
      </c>
    </row>
    <row r="40" spans="2:36" s="353" customFormat="1" x14ac:dyDescent="0.2">
      <c r="B40" s="352">
        <v>0.95833333333333337</v>
      </c>
      <c r="C40" s="330" t="s">
        <v>212</v>
      </c>
      <c r="D40" s="330" t="s">
        <v>212</v>
      </c>
      <c r="E40" s="330" t="s">
        <v>212</v>
      </c>
      <c r="F40" s="330" t="s">
        <v>212</v>
      </c>
      <c r="G40" s="330" t="s">
        <v>212</v>
      </c>
      <c r="H40" s="330" t="s">
        <v>212</v>
      </c>
      <c r="I40" s="330" t="s">
        <v>212</v>
      </c>
      <c r="J40" s="330" t="s">
        <v>212</v>
      </c>
      <c r="K40" s="330" t="s">
        <v>212</v>
      </c>
      <c r="L40" s="330" t="s">
        <v>212</v>
      </c>
      <c r="M40" s="330" t="s">
        <v>212</v>
      </c>
      <c r="N40" s="330" t="s">
        <v>212</v>
      </c>
      <c r="O40" s="330" t="s">
        <v>212</v>
      </c>
      <c r="P40" s="330" t="s">
        <v>212</v>
      </c>
      <c r="Q40" s="330" t="s">
        <v>212</v>
      </c>
      <c r="R40" s="330" t="s">
        <v>212</v>
      </c>
      <c r="S40" s="330" t="s">
        <v>212</v>
      </c>
      <c r="T40" s="330" t="s">
        <v>212</v>
      </c>
      <c r="U40" s="330" t="s">
        <v>212</v>
      </c>
      <c r="V40" s="330" t="s">
        <v>212</v>
      </c>
      <c r="W40" s="330" t="s">
        <v>212</v>
      </c>
      <c r="X40" s="330" t="s">
        <v>212</v>
      </c>
      <c r="Y40" s="330" t="s">
        <v>212</v>
      </c>
      <c r="Z40" s="330" t="s">
        <v>212</v>
      </c>
      <c r="AA40" s="330" t="s">
        <v>212</v>
      </c>
      <c r="AB40" s="330" t="s">
        <v>212</v>
      </c>
      <c r="AC40" s="330" t="s">
        <v>212</v>
      </c>
      <c r="AD40" s="330" t="s">
        <v>212</v>
      </c>
      <c r="AE40" s="330" t="s">
        <v>212</v>
      </c>
      <c r="AF40" s="330" t="s">
        <v>212</v>
      </c>
      <c r="AG40" s="330" t="s">
        <v>212</v>
      </c>
    </row>
    <row r="41" spans="2:36" s="354" customFormat="1" ht="33" customHeight="1" x14ac:dyDescent="0.2">
      <c r="B41" s="350" t="s">
        <v>308</v>
      </c>
      <c r="C41" s="330" t="s">
        <v>212</v>
      </c>
      <c r="D41" s="330" t="s">
        <v>212</v>
      </c>
      <c r="E41" s="330" t="s">
        <v>212</v>
      </c>
      <c r="F41" s="330" t="s">
        <v>212</v>
      </c>
      <c r="G41" s="330" t="s">
        <v>212</v>
      </c>
      <c r="H41" s="330" t="s">
        <v>212</v>
      </c>
      <c r="I41" s="330" t="s">
        <v>212</v>
      </c>
      <c r="J41" s="330" t="s">
        <v>212</v>
      </c>
      <c r="K41" s="330" t="s">
        <v>212</v>
      </c>
      <c r="L41" s="330" t="s">
        <v>212</v>
      </c>
      <c r="M41" s="330" t="s">
        <v>212</v>
      </c>
      <c r="N41" s="330" t="s">
        <v>212</v>
      </c>
      <c r="O41" s="330" t="s">
        <v>212</v>
      </c>
      <c r="P41" s="330" t="s">
        <v>212</v>
      </c>
      <c r="Q41" s="330" t="s">
        <v>212</v>
      </c>
      <c r="R41" s="330" t="s">
        <v>212</v>
      </c>
      <c r="S41" s="330" t="s">
        <v>212</v>
      </c>
      <c r="T41" s="330" t="s">
        <v>212</v>
      </c>
      <c r="U41" s="330" t="s">
        <v>212</v>
      </c>
      <c r="V41" s="330" t="s">
        <v>212</v>
      </c>
      <c r="W41" s="330" t="s">
        <v>212</v>
      </c>
      <c r="X41" s="330" t="s">
        <v>212</v>
      </c>
      <c r="Y41" s="330" t="s">
        <v>212</v>
      </c>
      <c r="Z41" s="330" t="s">
        <v>212</v>
      </c>
      <c r="AA41" s="330" t="s">
        <v>212</v>
      </c>
      <c r="AB41" s="330" t="s">
        <v>212</v>
      </c>
      <c r="AC41" s="330" t="s">
        <v>212</v>
      </c>
      <c r="AD41" s="330" t="s">
        <v>212</v>
      </c>
      <c r="AE41" s="330" t="s">
        <v>212</v>
      </c>
      <c r="AF41" s="330" t="s">
        <v>212</v>
      </c>
      <c r="AG41" s="330" t="s">
        <v>212</v>
      </c>
    </row>
    <row r="42" spans="2:36" s="354" customFormat="1" ht="27" customHeight="1" x14ac:dyDescent="0.2">
      <c r="B42" s="350" t="s">
        <v>309</v>
      </c>
      <c r="C42" s="363" t="s">
        <v>307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6" s="353" customFormat="1" ht="13.9" customHeight="1" x14ac:dyDescent="0.2">
      <c r="B43" s="355" t="s">
        <v>348</v>
      </c>
    </row>
    <row r="44" spans="2:36" s="353" customFormat="1" ht="13.9" customHeight="1" x14ac:dyDescent="0.2">
      <c r="B44" s="355"/>
    </row>
    <row r="45" spans="2:36" s="353" customFormat="1" ht="16.899999999999999" customHeight="1" x14ac:dyDescent="0.2">
      <c r="B45" s="35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8"/>
  <sheetViews>
    <sheetView showGridLines="0" topLeftCell="A9" zoomScale="60" zoomScaleNormal="60" zoomScaleSheetLayoutView="84" workbookViewId="0">
      <selection activeCell="A23" sqref="A1:XFD1048576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6.140625" style="346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4"/>
      <c r="C2" s="364"/>
      <c r="D2" s="364"/>
      <c r="E2" s="364"/>
      <c r="F2" s="369" t="s">
        <v>351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ht="15.75" customHeight="1" x14ac:dyDescent="0.2">
      <c r="B4" s="364"/>
      <c r="C4" s="364"/>
      <c r="D4" s="364"/>
      <c r="E4" s="364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marzo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1"/>
      <c r="W8" s="371"/>
      <c r="X8" s="371"/>
      <c r="Y8" s="371"/>
      <c r="Z8" s="371"/>
      <c r="AA8" s="371"/>
      <c r="AB8" s="371"/>
      <c r="AC8" s="371"/>
      <c r="AD8" s="371"/>
      <c r="AE8" s="371"/>
      <c r="AF8" s="371"/>
      <c r="AG8" s="37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2">
        <v>1192914947</v>
      </c>
      <c r="W14" s="372"/>
      <c r="X14" s="372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46.4</v>
      </c>
      <c r="D17" s="309">
        <v>30.37</v>
      </c>
      <c r="E17" s="309">
        <v>18.5</v>
      </c>
      <c r="F17" s="309">
        <v>45.69</v>
      </c>
      <c r="G17" s="309">
        <v>35.82</v>
      </c>
      <c r="H17" s="309">
        <v>72.650000000000006</v>
      </c>
      <c r="I17" s="309">
        <v>14.75</v>
      </c>
      <c r="J17" s="309">
        <v>20.8</v>
      </c>
      <c r="K17" s="309">
        <v>15.88</v>
      </c>
      <c r="L17" s="309">
        <v>32.700000000000003</v>
      </c>
      <c r="M17" s="309">
        <v>55.57</v>
      </c>
      <c r="N17" s="309">
        <v>16.48</v>
      </c>
      <c r="O17" s="309">
        <v>27.33</v>
      </c>
      <c r="P17" s="309">
        <v>21.12</v>
      </c>
      <c r="Q17" s="309">
        <v>60.97</v>
      </c>
      <c r="R17" s="309">
        <v>75.819999999999993</v>
      </c>
      <c r="S17" s="309">
        <v>32.909999999999997</v>
      </c>
      <c r="T17" s="309">
        <v>16.66</v>
      </c>
      <c r="U17" s="309">
        <v>12.86</v>
      </c>
      <c r="V17" s="309">
        <v>22.22</v>
      </c>
      <c r="W17" s="309">
        <v>121.38</v>
      </c>
      <c r="X17" s="309">
        <v>20.65</v>
      </c>
      <c r="Y17" s="309">
        <v>122.98</v>
      </c>
      <c r="Z17" s="309">
        <v>64.319999999999993</v>
      </c>
      <c r="AA17" s="309">
        <v>227.89</v>
      </c>
      <c r="AB17" s="309">
        <v>16.09</v>
      </c>
      <c r="AC17" s="309">
        <v>87.67</v>
      </c>
      <c r="AD17" s="309">
        <v>34.14</v>
      </c>
      <c r="AE17" s="309">
        <v>40.64</v>
      </c>
      <c r="AF17" s="309">
        <v>12.68</v>
      </c>
      <c r="AG17" s="309">
        <v>14.33</v>
      </c>
    </row>
    <row r="18" spans="2:33" s="353" customFormat="1" x14ac:dyDescent="0.2">
      <c r="B18" s="352">
        <v>4.1666666666666664E-2</v>
      </c>
      <c r="C18" s="309">
        <v>31.86</v>
      </c>
      <c r="D18" s="309">
        <v>31.13</v>
      </c>
      <c r="E18" s="309">
        <v>26.57</v>
      </c>
      <c r="F18" s="309">
        <v>26.67</v>
      </c>
      <c r="G18" s="309">
        <v>84.76</v>
      </c>
      <c r="H18" s="309">
        <v>59.63</v>
      </c>
      <c r="I18" s="309">
        <v>43.44</v>
      </c>
      <c r="J18" s="309">
        <v>17.66</v>
      </c>
      <c r="K18" s="309">
        <v>17.63</v>
      </c>
      <c r="L18" s="309">
        <v>29.95</v>
      </c>
      <c r="M18" s="309">
        <v>32.46</v>
      </c>
      <c r="N18" s="309">
        <v>15.25</v>
      </c>
      <c r="O18" s="309">
        <v>17.66</v>
      </c>
      <c r="P18" s="309">
        <v>18.079999999999998</v>
      </c>
      <c r="Q18" s="309">
        <v>45.56</v>
      </c>
      <c r="R18" s="309">
        <v>67.94</v>
      </c>
      <c r="S18" s="309">
        <v>24.63</v>
      </c>
      <c r="T18" s="309">
        <v>15.09</v>
      </c>
      <c r="U18" s="309">
        <v>12.6</v>
      </c>
      <c r="V18" s="309">
        <v>62.85</v>
      </c>
      <c r="W18" s="309">
        <v>89.34</v>
      </c>
      <c r="X18" s="309">
        <v>30.42</v>
      </c>
      <c r="Y18" s="309">
        <v>77.63</v>
      </c>
      <c r="Z18" s="309">
        <v>30.16</v>
      </c>
      <c r="AA18" s="309">
        <v>127.7</v>
      </c>
      <c r="AB18" s="309">
        <v>72.97</v>
      </c>
      <c r="AC18" s="309">
        <v>29.92</v>
      </c>
      <c r="AD18" s="309">
        <v>26.04</v>
      </c>
      <c r="AE18" s="309">
        <v>33.25</v>
      </c>
      <c r="AF18" s="309">
        <v>12.76</v>
      </c>
      <c r="AG18" s="309">
        <v>22.11</v>
      </c>
    </row>
    <row r="19" spans="2:33" s="353" customFormat="1" x14ac:dyDescent="0.2">
      <c r="B19" s="352">
        <v>8.3333333333333329E-2</v>
      </c>
      <c r="C19" s="309">
        <v>51.35</v>
      </c>
      <c r="D19" s="309">
        <v>23.84</v>
      </c>
      <c r="E19" s="309">
        <v>44.54</v>
      </c>
      <c r="F19" s="309">
        <v>33.64</v>
      </c>
      <c r="G19" s="309">
        <v>121.99</v>
      </c>
      <c r="H19" s="309">
        <v>46.22</v>
      </c>
      <c r="I19" s="309">
        <v>19.05</v>
      </c>
      <c r="J19" s="309">
        <v>51.22</v>
      </c>
      <c r="K19" s="309">
        <v>25.31</v>
      </c>
      <c r="L19" s="309">
        <v>34.58</v>
      </c>
      <c r="M19" s="309">
        <v>34.950000000000003</v>
      </c>
      <c r="N19" s="309">
        <v>22.58</v>
      </c>
      <c r="O19" s="309">
        <v>41.89</v>
      </c>
      <c r="P19" s="309">
        <v>15.48</v>
      </c>
      <c r="Q19" s="309">
        <v>35.549999999999997</v>
      </c>
      <c r="R19" s="309">
        <v>82.24</v>
      </c>
      <c r="S19" s="309">
        <v>30.31</v>
      </c>
      <c r="T19" s="309">
        <v>13.62</v>
      </c>
      <c r="U19" s="309">
        <v>12.73</v>
      </c>
      <c r="V19" s="309">
        <v>33.75</v>
      </c>
      <c r="W19" s="309">
        <v>101.39</v>
      </c>
      <c r="X19" s="309">
        <v>46.45</v>
      </c>
      <c r="Y19" s="309">
        <v>27.41</v>
      </c>
      <c r="Z19" s="309">
        <v>58.58</v>
      </c>
      <c r="AA19" s="309">
        <v>88.69</v>
      </c>
      <c r="AB19" s="309">
        <v>46.16</v>
      </c>
      <c r="AC19" s="309">
        <v>26.57</v>
      </c>
      <c r="AD19" s="309">
        <v>17.420000000000002</v>
      </c>
      <c r="AE19" s="309">
        <v>27.72</v>
      </c>
      <c r="AF19" s="309">
        <v>12.92</v>
      </c>
      <c r="AG19" s="309">
        <v>76.239999999999995</v>
      </c>
    </row>
    <row r="20" spans="2:33" s="353" customFormat="1" x14ac:dyDescent="0.2">
      <c r="B20" s="352">
        <v>0.125</v>
      </c>
      <c r="C20" s="309">
        <v>32.409999999999997</v>
      </c>
      <c r="D20" s="309">
        <v>48.44</v>
      </c>
      <c r="E20" s="309">
        <v>63.48</v>
      </c>
      <c r="F20" s="309">
        <v>23.16</v>
      </c>
      <c r="G20" s="309">
        <v>98.75</v>
      </c>
      <c r="H20" s="309">
        <v>49.44</v>
      </c>
      <c r="I20" s="309">
        <v>18.29</v>
      </c>
      <c r="J20" s="309">
        <v>28.45</v>
      </c>
      <c r="K20" s="309">
        <v>23.74</v>
      </c>
      <c r="L20" s="309">
        <v>20.99</v>
      </c>
      <c r="M20" s="309">
        <v>47.87</v>
      </c>
      <c r="N20" s="309">
        <v>34.979999999999997</v>
      </c>
      <c r="O20" s="309">
        <v>40.64</v>
      </c>
      <c r="P20" s="309">
        <v>24.84</v>
      </c>
      <c r="Q20" s="309">
        <v>48.1</v>
      </c>
      <c r="R20" s="309">
        <v>55.73</v>
      </c>
      <c r="S20" s="309">
        <v>16.64</v>
      </c>
      <c r="T20" s="309">
        <v>13.15</v>
      </c>
      <c r="U20" s="309">
        <v>12.76</v>
      </c>
      <c r="V20" s="309">
        <v>27.75</v>
      </c>
      <c r="W20" s="309">
        <v>45.48</v>
      </c>
      <c r="X20" s="309">
        <v>31.23</v>
      </c>
      <c r="Y20" s="309">
        <v>27.27</v>
      </c>
      <c r="Z20" s="309">
        <v>37.409999999999997</v>
      </c>
      <c r="AA20" s="309">
        <v>81.819999999999993</v>
      </c>
      <c r="AB20" s="309">
        <v>37.520000000000003</v>
      </c>
      <c r="AC20" s="309">
        <v>22.35</v>
      </c>
      <c r="AD20" s="309">
        <v>15.85</v>
      </c>
      <c r="AE20" s="309">
        <v>21.41</v>
      </c>
      <c r="AF20" s="309">
        <v>12.81</v>
      </c>
      <c r="AG20" s="309">
        <v>69.67</v>
      </c>
    </row>
    <row r="21" spans="2:33" s="353" customFormat="1" x14ac:dyDescent="0.2">
      <c r="B21" s="352">
        <v>0.16666666666666666</v>
      </c>
      <c r="C21" s="309">
        <v>26.72</v>
      </c>
      <c r="D21" s="309">
        <v>28.58</v>
      </c>
      <c r="E21" s="309">
        <v>65.760000000000005</v>
      </c>
      <c r="F21" s="309">
        <v>86.43</v>
      </c>
      <c r="G21" s="345">
        <v>73.94</v>
      </c>
      <c r="H21" s="345">
        <v>37.54</v>
      </c>
      <c r="I21" s="345">
        <v>17.399999999999999</v>
      </c>
      <c r="J21" s="345">
        <v>22.17</v>
      </c>
      <c r="K21" s="345">
        <v>44.04</v>
      </c>
      <c r="L21" s="345">
        <v>18.03</v>
      </c>
      <c r="M21" s="345">
        <v>26.04</v>
      </c>
      <c r="N21" s="345">
        <v>16.79</v>
      </c>
      <c r="O21" s="345">
        <v>42.1</v>
      </c>
      <c r="P21" s="345">
        <v>84.52</v>
      </c>
      <c r="Q21" s="345">
        <v>43.75</v>
      </c>
      <c r="R21" s="345">
        <v>40.82</v>
      </c>
      <c r="S21" s="345">
        <v>14.88</v>
      </c>
      <c r="T21" s="345">
        <v>13.49</v>
      </c>
      <c r="U21" s="345">
        <v>17.55</v>
      </c>
      <c r="V21" s="345">
        <v>29.84</v>
      </c>
      <c r="W21" s="345">
        <v>109.73</v>
      </c>
      <c r="X21" s="345">
        <v>60.36</v>
      </c>
      <c r="Y21" s="345">
        <v>22.79</v>
      </c>
      <c r="Z21" s="345">
        <v>27.43</v>
      </c>
      <c r="AA21" s="345">
        <v>31.02</v>
      </c>
      <c r="AB21" s="345">
        <v>65.260000000000005</v>
      </c>
      <c r="AC21" s="309">
        <v>41.87</v>
      </c>
      <c r="AD21" s="309">
        <v>18.05</v>
      </c>
      <c r="AE21" s="309">
        <v>14.59</v>
      </c>
      <c r="AF21" s="309">
        <v>12.65</v>
      </c>
      <c r="AG21" s="309">
        <v>49.18</v>
      </c>
    </row>
    <row r="22" spans="2:33" s="353" customFormat="1" x14ac:dyDescent="0.2">
      <c r="B22" s="352">
        <v>0.20833333333333334</v>
      </c>
      <c r="C22" s="309">
        <v>27.98</v>
      </c>
      <c r="D22" s="309">
        <v>18.29</v>
      </c>
      <c r="E22" s="309">
        <v>21.33</v>
      </c>
      <c r="F22" s="309">
        <v>150.86000000000001</v>
      </c>
      <c r="G22" s="345">
        <v>78.42</v>
      </c>
      <c r="H22" s="345">
        <v>34.92</v>
      </c>
      <c r="I22" s="345">
        <v>20.36</v>
      </c>
      <c r="J22" s="345">
        <v>38.409999999999997</v>
      </c>
      <c r="K22" s="345">
        <v>23.55</v>
      </c>
      <c r="L22" s="345">
        <v>20.170000000000002</v>
      </c>
      <c r="M22" s="345">
        <v>19.260000000000002</v>
      </c>
      <c r="N22" s="345">
        <v>27.04</v>
      </c>
      <c r="O22" s="345">
        <v>36.31</v>
      </c>
      <c r="P22" s="345">
        <v>135.69</v>
      </c>
      <c r="Q22" s="345">
        <v>35.450000000000003</v>
      </c>
      <c r="R22" s="345">
        <v>38.380000000000003</v>
      </c>
      <c r="S22" s="345">
        <v>14.65</v>
      </c>
      <c r="T22" s="345">
        <v>14.83</v>
      </c>
      <c r="U22" s="345">
        <v>16.11</v>
      </c>
      <c r="V22" s="345">
        <v>26.93</v>
      </c>
      <c r="W22" s="345">
        <v>122.48</v>
      </c>
      <c r="X22" s="345">
        <v>92.98</v>
      </c>
      <c r="Y22" s="345">
        <v>19.100000000000001</v>
      </c>
      <c r="Z22" s="345">
        <v>17.399999999999999</v>
      </c>
      <c r="AA22" s="345">
        <v>17.37</v>
      </c>
      <c r="AB22" s="345" t="s">
        <v>358</v>
      </c>
      <c r="AC22" s="309">
        <v>45.77</v>
      </c>
      <c r="AD22" s="309">
        <v>15.8</v>
      </c>
      <c r="AE22" s="309">
        <v>71.209999999999994</v>
      </c>
      <c r="AF22" s="309">
        <v>12.65</v>
      </c>
      <c r="AG22" s="309">
        <v>44.96</v>
      </c>
    </row>
    <row r="23" spans="2:33" s="353" customFormat="1" x14ac:dyDescent="0.2">
      <c r="B23" s="352">
        <v>0.25</v>
      </c>
      <c r="C23" s="309">
        <v>60.34</v>
      </c>
      <c r="D23" s="309">
        <v>23.66</v>
      </c>
      <c r="E23" s="309">
        <v>34.64</v>
      </c>
      <c r="F23" s="309">
        <v>54.94</v>
      </c>
      <c r="G23" s="345">
        <v>83.37</v>
      </c>
      <c r="H23" s="345">
        <v>88.14</v>
      </c>
      <c r="I23" s="345">
        <v>22.72</v>
      </c>
      <c r="J23" s="345">
        <v>32.200000000000003</v>
      </c>
      <c r="K23" s="345">
        <v>16.3</v>
      </c>
      <c r="L23" s="345">
        <v>21.82</v>
      </c>
      <c r="M23" s="345">
        <v>19.96</v>
      </c>
      <c r="N23" s="345">
        <v>18.649999999999999</v>
      </c>
      <c r="O23" s="345">
        <v>31.65</v>
      </c>
      <c r="P23" s="345">
        <v>157.25</v>
      </c>
      <c r="Q23" s="345">
        <v>29.74</v>
      </c>
      <c r="R23" s="345">
        <v>46.58</v>
      </c>
      <c r="S23" s="345">
        <v>23.13</v>
      </c>
      <c r="T23" s="345">
        <v>21.93</v>
      </c>
      <c r="U23" s="345">
        <v>13.52</v>
      </c>
      <c r="V23" s="345">
        <v>22.24</v>
      </c>
      <c r="W23" s="345">
        <v>87.8</v>
      </c>
      <c r="X23" s="345">
        <v>103.44</v>
      </c>
      <c r="Y23" s="345">
        <v>24.1</v>
      </c>
      <c r="Z23" s="345">
        <v>30.6</v>
      </c>
      <c r="AA23" s="345">
        <v>20.23</v>
      </c>
      <c r="AB23" s="345" t="s">
        <v>367</v>
      </c>
      <c r="AC23" s="309">
        <v>40.35</v>
      </c>
      <c r="AD23" s="309">
        <v>15.93</v>
      </c>
      <c r="AE23" s="309">
        <v>153.79</v>
      </c>
      <c r="AF23" s="309">
        <v>12.73</v>
      </c>
      <c r="AG23" s="309">
        <v>30.94</v>
      </c>
    </row>
    <row r="24" spans="2:33" s="353" customFormat="1" x14ac:dyDescent="0.2">
      <c r="B24" s="352">
        <v>0.29166666666666669</v>
      </c>
      <c r="C24" s="309">
        <v>32.619999999999997</v>
      </c>
      <c r="D24" s="309">
        <v>30.81</v>
      </c>
      <c r="E24" s="309">
        <v>66.36</v>
      </c>
      <c r="F24" s="309">
        <v>83.13</v>
      </c>
      <c r="G24" s="345">
        <v>72.23</v>
      </c>
      <c r="H24" s="345">
        <v>48.92</v>
      </c>
      <c r="I24" s="345">
        <v>25.52</v>
      </c>
      <c r="J24" s="345">
        <v>39.82</v>
      </c>
      <c r="K24" s="345">
        <v>34.950000000000003</v>
      </c>
      <c r="L24" s="345">
        <v>63.4</v>
      </c>
      <c r="M24" s="345">
        <v>20.93</v>
      </c>
      <c r="N24" s="345">
        <v>20.54</v>
      </c>
      <c r="O24" s="345">
        <v>28.37</v>
      </c>
      <c r="P24" s="345">
        <v>132.1</v>
      </c>
      <c r="Q24" s="345">
        <v>26.17</v>
      </c>
      <c r="R24" s="345">
        <v>23.66</v>
      </c>
      <c r="S24" s="345">
        <v>22.74</v>
      </c>
      <c r="T24" s="345">
        <v>23.19</v>
      </c>
      <c r="U24" s="345">
        <v>12.97</v>
      </c>
      <c r="V24" s="345">
        <v>22.22</v>
      </c>
      <c r="W24" s="345">
        <v>105.61</v>
      </c>
      <c r="X24" s="345">
        <v>58.32</v>
      </c>
      <c r="Y24" s="345">
        <v>26.93</v>
      </c>
      <c r="Z24" s="345">
        <v>84.94</v>
      </c>
      <c r="AA24" s="345">
        <v>25.28</v>
      </c>
      <c r="AB24" s="345" t="s">
        <v>364</v>
      </c>
      <c r="AC24" s="309">
        <v>50.17</v>
      </c>
      <c r="AD24" s="309">
        <v>18.079999999999998</v>
      </c>
      <c r="AE24" s="309">
        <v>140.22</v>
      </c>
      <c r="AF24" s="309">
        <v>12.86</v>
      </c>
      <c r="AG24" s="309">
        <v>49.7</v>
      </c>
    </row>
    <row r="25" spans="2:33" s="353" customFormat="1" x14ac:dyDescent="0.2">
      <c r="B25" s="352">
        <v>0.33333333333333331</v>
      </c>
      <c r="C25" s="309">
        <v>38.49</v>
      </c>
      <c r="D25" s="309">
        <v>43.05</v>
      </c>
      <c r="E25" s="309">
        <v>57.69</v>
      </c>
      <c r="F25" s="309">
        <v>24.68</v>
      </c>
      <c r="G25" s="345">
        <v>47.74</v>
      </c>
      <c r="H25" s="345">
        <v>55.52</v>
      </c>
      <c r="I25" s="345">
        <v>23.97</v>
      </c>
      <c r="J25" s="345">
        <v>28.27</v>
      </c>
      <c r="K25" s="345">
        <v>22.11</v>
      </c>
      <c r="L25" s="345">
        <v>73.2</v>
      </c>
      <c r="M25" s="345">
        <v>25.02</v>
      </c>
      <c r="N25" s="345">
        <v>16.190000000000001</v>
      </c>
      <c r="O25" s="345">
        <v>23.48</v>
      </c>
      <c r="P25" s="345">
        <v>71.37</v>
      </c>
      <c r="Q25" s="345">
        <v>14.83</v>
      </c>
      <c r="R25" s="345">
        <v>20.02</v>
      </c>
      <c r="S25" s="345">
        <v>16.43</v>
      </c>
      <c r="T25" s="345">
        <v>21.77</v>
      </c>
      <c r="U25" s="345">
        <v>14.54</v>
      </c>
      <c r="V25" s="345">
        <v>32.54</v>
      </c>
      <c r="W25" s="345">
        <v>98.43</v>
      </c>
      <c r="X25" s="345">
        <v>22.51</v>
      </c>
      <c r="Y25" s="345">
        <v>97.83</v>
      </c>
      <c r="Z25" s="345">
        <v>32.020000000000003</v>
      </c>
      <c r="AA25" s="345">
        <v>43.89</v>
      </c>
      <c r="AB25" s="345" t="s">
        <v>364</v>
      </c>
      <c r="AC25" s="309">
        <v>35.68</v>
      </c>
      <c r="AD25" s="345">
        <v>14.75</v>
      </c>
      <c r="AE25" s="345">
        <v>39.43</v>
      </c>
      <c r="AF25" s="309">
        <v>12.89</v>
      </c>
      <c r="AG25" s="309">
        <v>25.73</v>
      </c>
    </row>
    <row r="26" spans="2:33" s="353" customFormat="1" x14ac:dyDescent="0.2">
      <c r="B26" s="352">
        <v>0.375</v>
      </c>
      <c r="C26" s="309">
        <v>34.58</v>
      </c>
      <c r="D26" s="309">
        <v>25.18</v>
      </c>
      <c r="E26" s="309">
        <v>154.11000000000001</v>
      </c>
      <c r="F26" s="309">
        <v>25.86</v>
      </c>
      <c r="G26" s="345">
        <v>60.47</v>
      </c>
      <c r="H26" s="345">
        <v>42.34</v>
      </c>
      <c r="I26" s="345">
        <v>20.2</v>
      </c>
      <c r="J26" s="345">
        <v>16.61</v>
      </c>
      <c r="K26" s="345">
        <v>24.58</v>
      </c>
      <c r="L26" s="345">
        <v>25.13</v>
      </c>
      <c r="M26" s="345">
        <v>25.86</v>
      </c>
      <c r="N26" s="345">
        <v>19.989999999999998</v>
      </c>
      <c r="O26" s="345">
        <v>20.46</v>
      </c>
      <c r="P26" s="345">
        <v>42.08</v>
      </c>
      <c r="Q26" s="345">
        <v>16.850000000000001</v>
      </c>
      <c r="R26" s="345">
        <v>45.17</v>
      </c>
      <c r="S26" s="345">
        <v>16.850000000000001</v>
      </c>
      <c r="T26" s="345" t="s">
        <v>358</v>
      </c>
      <c r="U26" s="345">
        <v>14.67</v>
      </c>
      <c r="V26" s="345">
        <v>21.82</v>
      </c>
      <c r="W26" s="345">
        <v>27.51</v>
      </c>
      <c r="X26" s="345">
        <v>24.99</v>
      </c>
      <c r="Y26" s="345">
        <v>16.350000000000001</v>
      </c>
      <c r="Z26" s="345">
        <v>23.74</v>
      </c>
      <c r="AA26" s="345">
        <v>30.37</v>
      </c>
      <c r="AB26" s="345">
        <v>18.63</v>
      </c>
      <c r="AC26" s="309">
        <v>17.11</v>
      </c>
      <c r="AD26" s="345">
        <v>13.78</v>
      </c>
      <c r="AE26" s="345">
        <v>18.420000000000002</v>
      </c>
      <c r="AF26" s="309">
        <v>12.94</v>
      </c>
      <c r="AG26" s="309">
        <v>21.3</v>
      </c>
    </row>
    <row r="27" spans="2:33" s="353" customFormat="1" x14ac:dyDescent="0.2">
      <c r="B27" s="352">
        <v>0.41666666666666669</v>
      </c>
      <c r="C27" s="309">
        <v>16.64</v>
      </c>
      <c r="D27" s="309">
        <v>15.96</v>
      </c>
      <c r="E27" s="309">
        <v>70.5</v>
      </c>
      <c r="F27" s="309">
        <v>18.260000000000002</v>
      </c>
      <c r="G27" s="345">
        <v>23.53</v>
      </c>
      <c r="H27" s="345">
        <v>15.75</v>
      </c>
      <c r="I27" s="345">
        <v>17.63</v>
      </c>
      <c r="J27" s="345">
        <v>14.51</v>
      </c>
      <c r="K27" s="345">
        <v>19.989999999999998</v>
      </c>
      <c r="L27" s="345">
        <v>15.9</v>
      </c>
      <c r="M27" s="345">
        <v>30.94</v>
      </c>
      <c r="N27" s="345" t="s">
        <v>360</v>
      </c>
      <c r="O27" s="345">
        <v>15.59</v>
      </c>
      <c r="P27" s="345">
        <v>28.03</v>
      </c>
      <c r="Q27" s="345">
        <v>29.13</v>
      </c>
      <c r="R27" s="345">
        <v>15.27</v>
      </c>
      <c r="S27" s="345">
        <v>13.62</v>
      </c>
      <c r="T27" s="345">
        <v>13.18</v>
      </c>
      <c r="U27" s="345">
        <v>13.62</v>
      </c>
      <c r="V27" s="345">
        <v>13.49</v>
      </c>
      <c r="W27" s="345">
        <v>13.65</v>
      </c>
      <c r="X27" s="345">
        <v>14.57</v>
      </c>
      <c r="Y27" s="345">
        <v>13.96</v>
      </c>
      <c r="Z27" s="345">
        <v>14.8</v>
      </c>
      <c r="AA27" s="345">
        <v>16.059999999999999</v>
      </c>
      <c r="AB27" s="345">
        <v>15.04</v>
      </c>
      <c r="AC27" s="309">
        <v>13.91</v>
      </c>
      <c r="AD27" s="345">
        <v>13.49</v>
      </c>
      <c r="AE27" s="345">
        <v>14.38</v>
      </c>
      <c r="AF27" s="309">
        <v>13.02</v>
      </c>
      <c r="AG27" s="309">
        <v>16.87</v>
      </c>
    </row>
    <row r="28" spans="2:33" s="353" customFormat="1" x14ac:dyDescent="0.2">
      <c r="B28" s="352">
        <v>0.45833333333333331</v>
      </c>
      <c r="C28" s="309">
        <v>14.15</v>
      </c>
      <c r="D28" s="309">
        <v>14.23</v>
      </c>
      <c r="E28" s="309">
        <v>17.420000000000002</v>
      </c>
      <c r="F28" s="309">
        <v>15.12</v>
      </c>
      <c r="G28" s="345">
        <v>18.34</v>
      </c>
      <c r="H28" s="345">
        <v>14.36</v>
      </c>
      <c r="I28" s="345">
        <v>14.44</v>
      </c>
      <c r="J28" s="345">
        <v>13.96</v>
      </c>
      <c r="K28" s="345">
        <v>13.94</v>
      </c>
      <c r="L28" s="345">
        <v>13.68</v>
      </c>
      <c r="M28" s="345">
        <v>15.75</v>
      </c>
      <c r="N28" s="345" t="s">
        <v>358</v>
      </c>
      <c r="O28" s="345">
        <v>14.36</v>
      </c>
      <c r="P28" s="345">
        <v>18.079999999999998</v>
      </c>
      <c r="Q28" s="345">
        <v>14.07</v>
      </c>
      <c r="R28" s="345">
        <v>14.17</v>
      </c>
      <c r="S28" s="345">
        <v>13.44</v>
      </c>
      <c r="T28" s="345">
        <v>13.1</v>
      </c>
      <c r="U28" s="345">
        <v>13.23</v>
      </c>
      <c r="V28" s="345">
        <v>12.94</v>
      </c>
      <c r="W28" s="345">
        <v>13.31</v>
      </c>
      <c r="X28" s="345">
        <v>13.96</v>
      </c>
      <c r="Y28" s="345">
        <v>13.76</v>
      </c>
      <c r="Z28" s="345">
        <v>13.81</v>
      </c>
      <c r="AA28" s="345">
        <v>14.1</v>
      </c>
      <c r="AB28" s="345">
        <v>13.62</v>
      </c>
      <c r="AC28" s="309">
        <v>13.7</v>
      </c>
      <c r="AD28" s="345">
        <v>13.65</v>
      </c>
      <c r="AE28" s="345" t="s">
        <v>358</v>
      </c>
      <c r="AF28" s="309">
        <v>12.97</v>
      </c>
      <c r="AG28" s="309">
        <v>13.47</v>
      </c>
    </row>
    <row r="29" spans="2:33" s="353" customFormat="1" x14ac:dyDescent="0.2">
      <c r="B29" s="352">
        <v>0.5</v>
      </c>
      <c r="C29" s="309">
        <v>13.91</v>
      </c>
      <c r="D29" s="309">
        <v>13.89</v>
      </c>
      <c r="E29" s="309">
        <v>14.1</v>
      </c>
      <c r="F29" s="309">
        <v>14.83</v>
      </c>
      <c r="G29" s="345">
        <v>14.31</v>
      </c>
      <c r="H29" s="345">
        <v>13.96</v>
      </c>
      <c r="I29" s="345">
        <v>14.15</v>
      </c>
      <c r="J29" s="345">
        <v>13.6</v>
      </c>
      <c r="K29" s="345">
        <v>13.62</v>
      </c>
      <c r="L29" s="345">
        <v>13.81</v>
      </c>
      <c r="M29" s="345">
        <v>13.96</v>
      </c>
      <c r="N29" s="345">
        <v>13.81</v>
      </c>
      <c r="O29" s="345">
        <v>14.04</v>
      </c>
      <c r="P29" s="345">
        <v>13.89</v>
      </c>
      <c r="Q29" s="345" t="s">
        <v>358</v>
      </c>
      <c r="R29" s="345">
        <v>13.78</v>
      </c>
      <c r="S29" s="345">
        <v>13.49</v>
      </c>
      <c r="T29" s="345">
        <v>13.1</v>
      </c>
      <c r="U29" s="345">
        <v>13.13</v>
      </c>
      <c r="V29" s="345">
        <v>12.84</v>
      </c>
      <c r="W29" s="345">
        <v>13.07</v>
      </c>
      <c r="X29" s="345">
        <v>13.55</v>
      </c>
      <c r="Y29" s="345">
        <v>13.62</v>
      </c>
      <c r="Z29" s="345">
        <v>13.65</v>
      </c>
      <c r="AA29" s="345">
        <v>13.81</v>
      </c>
      <c r="AB29" s="345">
        <v>13.62</v>
      </c>
      <c r="AC29" s="309">
        <v>13.73</v>
      </c>
      <c r="AD29" s="345">
        <v>13.81</v>
      </c>
      <c r="AE29" s="345">
        <v>13.52</v>
      </c>
      <c r="AF29" s="309">
        <v>12.94</v>
      </c>
      <c r="AG29" s="309">
        <v>13.52</v>
      </c>
    </row>
    <row r="30" spans="2:33" s="353" customFormat="1" x14ac:dyDescent="0.2">
      <c r="B30" s="352">
        <v>0.54166666666666663</v>
      </c>
      <c r="C30" s="309">
        <v>13.94</v>
      </c>
      <c r="D30" s="309">
        <v>13.57</v>
      </c>
      <c r="E30" s="309">
        <v>13.68</v>
      </c>
      <c r="F30" s="309">
        <v>13.94</v>
      </c>
      <c r="G30" s="345">
        <v>14.07</v>
      </c>
      <c r="H30" s="345">
        <v>13.81</v>
      </c>
      <c r="I30" s="345">
        <v>16.559999999999999</v>
      </c>
      <c r="J30" s="345">
        <v>13.47</v>
      </c>
      <c r="K30" s="345">
        <v>13.68</v>
      </c>
      <c r="L30" s="345">
        <v>13.55</v>
      </c>
      <c r="M30" s="345">
        <v>14.07</v>
      </c>
      <c r="N30" s="345">
        <v>13.49</v>
      </c>
      <c r="O30" s="345">
        <v>13.65</v>
      </c>
      <c r="P30" s="345">
        <v>13.52</v>
      </c>
      <c r="Q30" s="345" t="s">
        <v>363</v>
      </c>
      <c r="R30" s="345">
        <v>13.65</v>
      </c>
      <c r="S30" s="345">
        <v>13.34</v>
      </c>
      <c r="T30" s="345">
        <v>13.07</v>
      </c>
      <c r="U30" s="345">
        <v>12.94</v>
      </c>
      <c r="V30" s="345">
        <v>12.76</v>
      </c>
      <c r="W30" s="345">
        <v>13.68</v>
      </c>
      <c r="X30" s="345">
        <v>13.57</v>
      </c>
      <c r="Y30" s="345">
        <v>13.81</v>
      </c>
      <c r="Z30" s="345">
        <v>13.44</v>
      </c>
      <c r="AA30" s="345">
        <v>13.89</v>
      </c>
      <c r="AB30" s="345">
        <v>13.73</v>
      </c>
      <c r="AC30" s="309">
        <v>13.55</v>
      </c>
      <c r="AD30" s="345">
        <v>13.57</v>
      </c>
      <c r="AE30" s="345">
        <v>13.41</v>
      </c>
      <c r="AF30" s="309">
        <v>12.84</v>
      </c>
      <c r="AG30" s="309">
        <v>13.81</v>
      </c>
    </row>
    <row r="31" spans="2:33" s="353" customFormat="1" x14ac:dyDescent="0.2">
      <c r="B31" s="352">
        <v>0.58333333333333337</v>
      </c>
      <c r="C31" s="309">
        <v>13.94</v>
      </c>
      <c r="D31" s="309">
        <v>13.6</v>
      </c>
      <c r="E31" s="309">
        <v>13.81</v>
      </c>
      <c r="F31" s="309">
        <v>13.86</v>
      </c>
      <c r="G31" s="345">
        <v>14.1</v>
      </c>
      <c r="H31" s="345">
        <v>13.96</v>
      </c>
      <c r="I31" s="345">
        <v>14.93</v>
      </c>
      <c r="J31" s="345">
        <v>13.55</v>
      </c>
      <c r="K31" s="345">
        <v>13.47</v>
      </c>
      <c r="L31" s="345">
        <v>13.6</v>
      </c>
      <c r="M31" s="345">
        <v>13.73</v>
      </c>
      <c r="N31" s="345">
        <v>13.41</v>
      </c>
      <c r="O31" s="345">
        <v>13.6</v>
      </c>
      <c r="P31" s="345">
        <v>13.31</v>
      </c>
      <c r="Q31" s="345" t="s">
        <v>363</v>
      </c>
      <c r="R31" s="345">
        <v>13.52</v>
      </c>
      <c r="S31" s="345">
        <v>13.36</v>
      </c>
      <c r="T31" s="345">
        <v>13.02</v>
      </c>
      <c r="U31" s="345">
        <v>13</v>
      </c>
      <c r="V31" s="345">
        <v>12.68</v>
      </c>
      <c r="W31" s="345">
        <v>14.67</v>
      </c>
      <c r="X31" s="345">
        <v>13.34</v>
      </c>
      <c r="Y31" s="345">
        <v>13.62</v>
      </c>
      <c r="Z31" s="345">
        <v>13.6</v>
      </c>
      <c r="AA31" s="345">
        <v>14.1</v>
      </c>
      <c r="AB31" s="345">
        <v>13.55</v>
      </c>
      <c r="AC31" s="309">
        <v>13.73</v>
      </c>
      <c r="AD31" s="345">
        <v>13.39</v>
      </c>
      <c r="AE31" s="345">
        <v>13.28</v>
      </c>
      <c r="AF31" s="309">
        <v>13.1</v>
      </c>
      <c r="AG31" s="309">
        <v>13.94</v>
      </c>
    </row>
    <row r="32" spans="2:33" s="353" customFormat="1" x14ac:dyDescent="0.2">
      <c r="B32" s="352">
        <v>0.625</v>
      </c>
      <c r="C32" s="309">
        <v>13.44</v>
      </c>
      <c r="D32" s="309">
        <v>13.44</v>
      </c>
      <c r="E32" s="309">
        <v>13.55</v>
      </c>
      <c r="F32" s="309">
        <v>13.47</v>
      </c>
      <c r="G32" s="345">
        <v>13.89</v>
      </c>
      <c r="H32" s="345">
        <v>13.6</v>
      </c>
      <c r="I32" s="345">
        <v>16.559999999999999</v>
      </c>
      <c r="J32" s="345">
        <v>13.47</v>
      </c>
      <c r="K32" s="345">
        <v>13.52</v>
      </c>
      <c r="L32" s="345">
        <v>13.34</v>
      </c>
      <c r="M32" s="345">
        <v>13.81</v>
      </c>
      <c r="N32" s="345">
        <v>13.31</v>
      </c>
      <c r="O32" s="345">
        <v>13.49</v>
      </c>
      <c r="P32" s="345">
        <v>13.44</v>
      </c>
      <c r="Q32" s="345" t="s">
        <v>364</v>
      </c>
      <c r="R32" s="345">
        <v>13.49</v>
      </c>
      <c r="S32" s="345" t="s">
        <v>358</v>
      </c>
      <c r="T32" s="345">
        <v>13</v>
      </c>
      <c r="U32" s="345">
        <v>13</v>
      </c>
      <c r="V32" s="345">
        <v>12.97</v>
      </c>
      <c r="W32" s="345">
        <v>13.02</v>
      </c>
      <c r="X32" s="345">
        <v>13.49</v>
      </c>
      <c r="Y32" s="345">
        <v>13.36</v>
      </c>
      <c r="Z32" s="345">
        <v>13.36</v>
      </c>
      <c r="AA32" s="345">
        <v>15.27</v>
      </c>
      <c r="AB32" s="345">
        <v>13.31</v>
      </c>
      <c r="AC32" s="309">
        <v>13.39</v>
      </c>
      <c r="AD32" s="345">
        <v>13.41</v>
      </c>
      <c r="AE32" s="345">
        <v>13.39</v>
      </c>
      <c r="AF32" s="309">
        <v>12.94</v>
      </c>
      <c r="AG32" s="309">
        <v>13.52</v>
      </c>
    </row>
    <row r="33" spans="2:40" s="353" customFormat="1" x14ac:dyDescent="0.2">
      <c r="B33" s="352">
        <v>0.66666666666666663</v>
      </c>
      <c r="C33" s="309">
        <v>13.62</v>
      </c>
      <c r="D33" s="309">
        <v>13.47</v>
      </c>
      <c r="E33" s="309">
        <v>13.55</v>
      </c>
      <c r="F33" s="309">
        <v>13.47</v>
      </c>
      <c r="G33" s="345">
        <v>13.86</v>
      </c>
      <c r="H33" s="345">
        <v>13.76</v>
      </c>
      <c r="I33" s="345">
        <v>15.09</v>
      </c>
      <c r="J33" s="345">
        <v>13.26</v>
      </c>
      <c r="K33" s="345">
        <v>13.52</v>
      </c>
      <c r="L33" s="345">
        <v>13.44</v>
      </c>
      <c r="M33" s="345">
        <v>13.47</v>
      </c>
      <c r="N33" s="345">
        <v>13.18</v>
      </c>
      <c r="O33" s="345">
        <v>13.49</v>
      </c>
      <c r="P33" s="345">
        <v>13.34</v>
      </c>
      <c r="Q33" s="345">
        <v>13.28</v>
      </c>
      <c r="R33" s="345">
        <v>13.15</v>
      </c>
      <c r="S33" s="345" t="s">
        <v>363</v>
      </c>
      <c r="T33" s="345">
        <v>12.84</v>
      </c>
      <c r="U33" s="345" t="s">
        <v>358</v>
      </c>
      <c r="V33" s="345">
        <v>12.81</v>
      </c>
      <c r="W33" s="345">
        <v>13.36</v>
      </c>
      <c r="X33" s="345">
        <v>13.44</v>
      </c>
      <c r="Y33" s="345">
        <v>13.49</v>
      </c>
      <c r="Z33" s="345">
        <v>13.44</v>
      </c>
      <c r="AA33" s="345">
        <v>14.65</v>
      </c>
      <c r="AB33" s="345">
        <v>13.49</v>
      </c>
      <c r="AC33" s="309">
        <v>13.26</v>
      </c>
      <c r="AD33" s="309">
        <v>13.26</v>
      </c>
      <c r="AE33" s="309">
        <v>13.28</v>
      </c>
      <c r="AF33" s="309">
        <v>12.92</v>
      </c>
      <c r="AG33" s="309">
        <v>13.36</v>
      </c>
    </row>
    <row r="34" spans="2:40" s="353" customFormat="1" x14ac:dyDescent="0.2">
      <c r="B34" s="352">
        <v>0.70833333333333337</v>
      </c>
      <c r="C34" s="309">
        <v>13.47</v>
      </c>
      <c r="D34" s="309">
        <v>13.57</v>
      </c>
      <c r="E34" s="309">
        <v>13.47</v>
      </c>
      <c r="F34" s="309">
        <v>13.41</v>
      </c>
      <c r="G34" s="345">
        <v>16.739999999999998</v>
      </c>
      <c r="H34" s="345">
        <v>14.78</v>
      </c>
      <c r="I34" s="345">
        <v>19.36</v>
      </c>
      <c r="J34" s="345">
        <v>13.52</v>
      </c>
      <c r="K34" s="345">
        <v>13.36</v>
      </c>
      <c r="L34" s="345">
        <v>13.39</v>
      </c>
      <c r="M34" s="345">
        <v>13.36</v>
      </c>
      <c r="N34" s="345">
        <v>13.41</v>
      </c>
      <c r="O34" s="345">
        <v>13.18</v>
      </c>
      <c r="P34" s="345">
        <v>13.28</v>
      </c>
      <c r="Q34" s="345">
        <v>18.18</v>
      </c>
      <c r="R34" s="345">
        <v>13.18</v>
      </c>
      <c r="S34" s="345" t="s">
        <v>364</v>
      </c>
      <c r="T34" s="345">
        <v>12.81</v>
      </c>
      <c r="U34" s="345" t="s">
        <v>359</v>
      </c>
      <c r="V34" s="345">
        <v>12.65</v>
      </c>
      <c r="W34" s="345" t="s">
        <v>358</v>
      </c>
      <c r="X34" s="345">
        <v>13.26</v>
      </c>
      <c r="Y34" s="345">
        <v>13.39</v>
      </c>
      <c r="Z34" s="345">
        <v>13.44</v>
      </c>
      <c r="AA34" s="345">
        <v>14.38</v>
      </c>
      <c r="AB34" s="345">
        <v>13.28</v>
      </c>
      <c r="AC34" s="309">
        <v>13.28</v>
      </c>
      <c r="AD34" s="309">
        <v>13.18</v>
      </c>
      <c r="AE34" s="309">
        <v>13.18</v>
      </c>
      <c r="AF34" s="309">
        <v>12.92</v>
      </c>
      <c r="AG34" s="309">
        <v>13.15</v>
      </c>
    </row>
    <row r="35" spans="2:40" s="353" customFormat="1" x14ac:dyDescent="0.2">
      <c r="B35" s="352">
        <v>0.75</v>
      </c>
      <c r="C35" s="309">
        <v>13.52</v>
      </c>
      <c r="D35" s="309">
        <v>13.31</v>
      </c>
      <c r="E35" s="309">
        <v>13.39</v>
      </c>
      <c r="F35" s="309">
        <v>13.47</v>
      </c>
      <c r="G35" s="345">
        <v>23.66</v>
      </c>
      <c r="H35" s="345">
        <v>17.97</v>
      </c>
      <c r="I35" s="345">
        <v>36.94</v>
      </c>
      <c r="J35" s="345">
        <v>13.89</v>
      </c>
      <c r="K35" s="345">
        <v>13.36</v>
      </c>
      <c r="L35" s="345">
        <v>13.39</v>
      </c>
      <c r="M35" s="345">
        <v>13.41</v>
      </c>
      <c r="N35" s="345">
        <v>13.2</v>
      </c>
      <c r="O35" s="345">
        <v>13.26</v>
      </c>
      <c r="P35" s="345">
        <v>13.52</v>
      </c>
      <c r="Q35" s="345">
        <v>36.89</v>
      </c>
      <c r="R35" s="345">
        <v>13.15</v>
      </c>
      <c r="S35" s="345" t="s">
        <v>364</v>
      </c>
      <c r="T35" s="345">
        <v>12.94</v>
      </c>
      <c r="U35" s="345" t="s">
        <v>358</v>
      </c>
      <c r="V35" s="345">
        <v>12.68</v>
      </c>
      <c r="W35" s="345" t="s">
        <v>364</v>
      </c>
      <c r="X35" s="345">
        <v>13.31</v>
      </c>
      <c r="Y35" s="345">
        <v>13.36</v>
      </c>
      <c r="Z35" s="345">
        <v>13.34</v>
      </c>
      <c r="AA35" s="345">
        <v>14.07</v>
      </c>
      <c r="AB35" s="345">
        <v>13.28</v>
      </c>
      <c r="AC35" s="309">
        <v>13.18</v>
      </c>
      <c r="AD35" s="309">
        <v>13.15</v>
      </c>
      <c r="AE35" s="309">
        <v>13.15</v>
      </c>
      <c r="AF35" s="309">
        <v>12.94</v>
      </c>
      <c r="AG35" s="309">
        <v>13.2</v>
      </c>
      <c r="AH35" s="362"/>
      <c r="AI35" s="362"/>
      <c r="AJ35" s="362"/>
      <c r="AK35" s="362"/>
      <c r="AL35" s="362"/>
      <c r="AM35" s="362"/>
      <c r="AN35" s="362"/>
    </row>
    <row r="36" spans="2:40" s="353" customFormat="1" x14ac:dyDescent="0.2">
      <c r="B36" s="352">
        <v>0.79166666666666663</v>
      </c>
      <c r="C36" s="309">
        <v>13.31</v>
      </c>
      <c r="D36" s="309">
        <v>30.29</v>
      </c>
      <c r="E36" s="309">
        <v>13.26</v>
      </c>
      <c r="F36" s="309">
        <v>13.41</v>
      </c>
      <c r="G36" s="345">
        <v>18.37</v>
      </c>
      <c r="H36" s="345" t="s">
        <v>358</v>
      </c>
      <c r="I36" s="345">
        <v>82.48</v>
      </c>
      <c r="J36" s="345">
        <v>29.58</v>
      </c>
      <c r="K36" s="345">
        <v>13.05</v>
      </c>
      <c r="L36" s="345">
        <v>66.78</v>
      </c>
      <c r="M36" s="345">
        <v>13.36</v>
      </c>
      <c r="N36" s="345">
        <v>13.18</v>
      </c>
      <c r="O36" s="345">
        <v>34.85</v>
      </c>
      <c r="P36" s="345">
        <v>104.96</v>
      </c>
      <c r="Q36" s="345">
        <v>13.78</v>
      </c>
      <c r="R36" s="345">
        <v>31.83</v>
      </c>
      <c r="S36" s="345">
        <v>13.91</v>
      </c>
      <c r="T36" s="345">
        <v>12.89</v>
      </c>
      <c r="U36" s="345">
        <v>12.55</v>
      </c>
      <c r="V36" s="345">
        <v>12.52</v>
      </c>
      <c r="W36" s="345">
        <v>13.02</v>
      </c>
      <c r="X36" s="345">
        <v>13.41</v>
      </c>
      <c r="Y36" s="345">
        <v>13.26</v>
      </c>
      <c r="Z36" s="345">
        <v>13.26</v>
      </c>
      <c r="AA36" s="345">
        <v>13.62</v>
      </c>
      <c r="AB36" s="345">
        <v>13.13</v>
      </c>
      <c r="AC36" s="309">
        <v>13.1</v>
      </c>
      <c r="AD36" s="309">
        <v>13.05</v>
      </c>
      <c r="AE36" s="309">
        <v>13.2</v>
      </c>
      <c r="AF36" s="309">
        <v>12.89</v>
      </c>
      <c r="AG36" s="309">
        <v>13.31</v>
      </c>
    </row>
    <row r="37" spans="2:40" s="353" customFormat="1" x14ac:dyDescent="0.2">
      <c r="B37" s="352">
        <v>0.83333333333333337</v>
      </c>
      <c r="C37" s="309">
        <v>13.18</v>
      </c>
      <c r="D37" s="309">
        <v>22.87</v>
      </c>
      <c r="E37" s="309">
        <v>29.89</v>
      </c>
      <c r="F37" s="309">
        <v>54.42</v>
      </c>
      <c r="G37" s="345">
        <v>14.67</v>
      </c>
      <c r="H37" s="345" t="s">
        <v>358</v>
      </c>
      <c r="I37" s="345">
        <v>152.51</v>
      </c>
      <c r="J37" s="345">
        <v>111.3</v>
      </c>
      <c r="K37" s="345">
        <v>13.26</v>
      </c>
      <c r="L37" s="345">
        <v>63.3</v>
      </c>
      <c r="M37" s="345">
        <v>13.31</v>
      </c>
      <c r="N37" s="345">
        <v>12.84</v>
      </c>
      <c r="O37" s="345">
        <v>92.12</v>
      </c>
      <c r="P37" s="345">
        <v>39.56</v>
      </c>
      <c r="Q37" s="345">
        <v>13.96</v>
      </c>
      <c r="R37" s="345">
        <v>35.5</v>
      </c>
      <c r="S37" s="345">
        <v>13.57</v>
      </c>
      <c r="T37" s="345">
        <v>12.81</v>
      </c>
      <c r="U37" s="345">
        <v>12.45</v>
      </c>
      <c r="V37" s="345">
        <v>12.65</v>
      </c>
      <c r="W37" s="345">
        <v>13.28</v>
      </c>
      <c r="X37" s="345">
        <v>13.23</v>
      </c>
      <c r="Y37" s="345">
        <v>13.2</v>
      </c>
      <c r="Z37" s="345">
        <v>13.2</v>
      </c>
      <c r="AA37" s="345">
        <v>13.62</v>
      </c>
      <c r="AB37" s="345">
        <v>13.02</v>
      </c>
      <c r="AC37" s="309">
        <v>13.13</v>
      </c>
      <c r="AD37" s="309">
        <v>13.23</v>
      </c>
      <c r="AE37" s="309">
        <v>12.86</v>
      </c>
      <c r="AF37" s="309">
        <v>12.94</v>
      </c>
      <c r="AG37" s="309">
        <v>13.34</v>
      </c>
    </row>
    <row r="38" spans="2:40" s="353" customFormat="1" x14ac:dyDescent="0.2">
      <c r="B38" s="352">
        <v>0.875</v>
      </c>
      <c r="C38" s="309">
        <v>33.799999999999997</v>
      </c>
      <c r="D38" s="309">
        <v>20.49</v>
      </c>
      <c r="E38" s="309">
        <v>25.73</v>
      </c>
      <c r="F38" s="309">
        <v>62.98</v>
      </c>
      <c r="G38" s="345">
        <v>22.27</v>
      </c>
      <c r="H38" s="345" t="s">
        <v>358</v>
      </c>
      <c r="I38" s="345">
        <v>79.78</v>
      </c>
      <c r="J38" s="345">
        <v>25.81</v>
      </c>
      <c r="K38" s="345">
        <v>60.76</v>
      </c>
      <c r="L38" s="345">
        <v>123.74</v>
      </c>
      <c r="M38" s="345">
        <v>13.15</v>
      </c>
      <c r="N38" s="345">
        <v>12.81</v>
      </c>
      <c r="O38" s="345">
        <v>17.32</v>
      </c>
      <c r="P38" s="345">
        <v>54.6</v>
      </c>
      <c r="Q38" s="345">
        <v>14.2</v>
      </c>
      <c r="R38" s="345">
        <v>20.49</v>
      </c>
      <c r="S38" s="345">
        <v>15.64</v>
      </c>
      <c r="T38" s="345">
        <v>12.81</v>
      </c>
      <c r="U38" s="345">
        <v>12.39</v>
      </c>
      <c r="V38" s="345">
        <v>12.45</v>
      </c>
      <c r="W38" s="345">
        <v>13.31</v>
      </c>
      <c r="X38" s="345">
        <v>13.07</v>
      </c>
      <c r="Y38" s="345">
        <v>13.23</v>
      </c>
      <c r="Z38" s="345">
        <v>13.13</v>
      </c>
      <c r="AA38" s="345">
        <v>13.62</v>
      </c>
      <c r="AB38" s="345">
        <v>12.97</v>
      </c>
      <c r="AC38" s="309">
        <v>13.91</v>
      </c>
      <c r="AD38" s="309">
        <v>13.23</v>
      </c>
      <c r="AE38" s="309">
        <v>12.97</v>
      </c>
      <c r="AF38" s="309">
        <v>13.1</v>
      </c>
      <c r="AG38" s="309">
        <v>13.07</v>
      </c>
    </row>
    <row r="39" spans="2:40" s="353" customFormat="1" x14ac:dyDescent="0.2">
      <c r="B39" s="352">
        <v>0.91666666666666663</v>
      </c>
      <c r="C39" s="309">
        <v>28.43</v>
      </c>
      <c r="D39" s="309">
        <v>100.69</v>
      </c>
      <c r="E39" s="309">
        <v>43.57</v>
      </c>
      <c r="F39" s="309">
        <v>77.290000000000006</v>
      </c>
      <c r="G39" s="345">
        <v>25.15</v>
      </c>
      <c r="H39" s="345" t="s">
        <v>358</v>
      </c>
      <c r="I39" s="345">
        <v>19.600000000000001</v>
      </c>
      <c r="J39" s="345">
        <v>20.440000000000001</v>
      </c>
      <c r="K39" s="345">
        <v>24.18</v>
      </c>
      <c r="L39" s="345">
        <v>137.6</v>
      </c>
      <c r="M39" s="345">
        <v>23.48</v>
      </c>
      <c r="N39" s="345">
        <v>12.86</v>
      </c>
      <c r="O39" s="345">
        <v>15.9</v>
      </c>
      <c r="P39" s="345">
        <v>101.97</v>
      </c>
      <c r="Q39" s="345">
        <v>24.68</v>
      </c>
      <c r="R39" s="345">
        <v>54.08</v>
      </c>
      <c r="S39" s="345">
        <v>18.940000000000001</v>
      </c>
      <c r="T39" s="345">
        <v>12.79</v>
      </c>
      <c r="U39" s="345">
        <v>15.8</v>
      </c>
      <c r="V39" s="345">
        <v>33.54</v>
      </c>
      <c r="W39" s="345">
        <v>13.07</v>
      </c>
      <c r="X39" s="345">
        <v>13.07</v>
      </c>
      <c r="Y39" s="345">
        <v>13.15</v>
      </c>
      <c r="Z39" s="345">
        <v>68.33</v>
      </c>
      <c r="AA39" s="345">
        <v>13.57</v>
      </c>
      <c r="AB39" s="345">
        <v>12.97</v>
      </c>
      <c r="AC39" s="309">
        <v>153.16999999999999</v>
      </c>
      <c r="AD39" s="309">
        <v>14.33</v>
      </c>
      <c r="AE39" s="309">
        <v>12.97</v>
      </c>
      <c r="AF39" s="309">
        <v>17.760000000000002</v>
      </c>
      <c r="AG39" s="309">
        <v>64.709999999999994</v>
      </c>
    </row>
    <row r="40" spans="2:40" s="353" customFormat="1" x14ac:dyDescent="0.2">
      <c r="B40" s="352">
        <v>0.95833333333333337</v>
      </c>
      <c r="C40" s="309">
        <v>15.27</v>
      </c>
      <c r="D40" s="309">
        <v>74.67</v>
      </c>
      <c r="E40" s="309">
        <v>82.84</v>
      </c>
      <c r="F40" s="309">
        <v>99.87</v>
      </c>
      <c r="G40" s="309">
        <v>46.11</v>
      </c>
      <c r="H40" s="309">
        <v>23.61</v>
      </c>
      <c r="I40" s="309">
        <v>21.98</v>
      </c>
      <c r="J40" s="309">
        <v>32.200000000000003</v>
      </c>
      <c r="K40" s="309">
        <v>30.05</v>
      </c>
      <c r="L40" s="309">
        <v>81.459999999999994</v>
      </c>
      <c r="M40" s="309">
        <v>20.170000000000002</v>
      </c>
      <c r="N40" s="309">
        <v>91.07</v>
      </c>
      <c r="O40" s="309">
        <v>22.03</v>
      </c>
      <c r="P40" s="309">
        <v>74.25</v>
      </c>
      <c r="Q40" s="309">
        <v>134.25</v>
      </c>
      <c r="R40" s="309">
        <v>40.53</v>
      </c>
      <c r="S40" s="309">
        <v>17.55</v>
      </c>
      <c r="T40" s="309">
        <v>13</v>
      </c>
      <c r="U40" s="309">
        <v>20.91</v>
      </c>
      <c r="V40" s="309">
        <v>192.52</v>
      </c>
      <c r="W40" s="309">
        <v>14.59</v>
      </c>
      <c r="X40" s="309">
        <v>85.05</v>
      </c>
      <c r="Y40" s="309">
        <v>40.53</v>
      </c>
      <c r="Z40" s="309">
        <v>273.37</v>
      </c>
      <c r="AA40" s="309">
        <v>13.6</v>
      </c>
      <c r="AB40" s="309">
        <v>73.599999999999994</v>
      </c>
      <c r="AC40" s="309">
        <v>61.2</v>
      </c>
      <c r="AD40" s="309">
        <v>47.11</v>
      </c>
      <c r="AE40" s="309">
        <v>12.84</v>
      </c>
      <c r="AF40" s="309">
        <v>19.62</v>
      </c>
      <c r="AG40" s="309">
        <v>65.63</v>
      </c>
    </row>
    <row r="41" spans="2:40" s="354" customFormat="1" ht="33" customHeight="1" x14ac:dyDescent="0.2">
      <c r="B41" s="350" t="s">
        <v>323</v>
      </c>
      <c r="C41" s="330">
        <v>25.6</v>
      </c>
      <c r="D41" s="330">
        <v>28.2</v>
      </c>
      <c r="E41" s="330">
        <v>38.799999999999997</v>
      </c>
      <c r="F41" s="330">
        <v>41.4</v>
      </c>
      <c r="G41" s="330">
        <v>43.2</v>
      </c>
      <c r="H41" s="330">
        <v>34.5</v>
      </c>
      <c r="I41" s="330">
        <v>31.2</v>
      </c>
      <c r="J41" s="330">
        <v>26.6</v>
      </c>
      <c r="K41" s="330">
        <v>21.6</v>
      </c>
      <c r="L41" s="330">
        <v>39</v>
      </c>
      <c r="M41" s="330">
        <v>22.2</v>
      </c>
      <c r="N41" s="330">
        <v>20.2</v>
      </c>
      <c r="O41" s="330">
        <v>25.7</v>
      </c>
      <c r="P41" s="330">
        <v>50.8</v>
      </c>
      <c r="Q41" s="330">
        <v>33.5</v>
      </c>
      <c r="R41" s="330">
        <v>33.4</v>
      </c>
      <c r="S41" s="330">
        <v>18</v>
      </c>
      <c r="T41" s="330">
        <v>14.6</v>
      </c>
      <c r="U41" s="330">
        <v>14</v>
      </c>
      <c r="V41" s="330">
        <v>28.4</v>
      </c>
      <c r="W41" s="330">
        <v>48.7</v>
      </c>
      <c r="X41" s="330">
        <v>31.3</v>
      </c>
      <c r="Y41" s="330">
        <v>28.3</v>
      </c>
      <c r="Z41" s="330">
        <v>37.9</v>
      </c>
      <c r="AA41" s="330">
        <v>37.200000000000003</v>
      </c>
      <c r="AB41" s="330">
        <v>25.3</v>
      </c>
      <c r="AC41" s="330">
        <v>32.200000000000003</v>
      </c>
      <c r="AD41" s="330">
        <v>17.2</v>
      </c>
      <c r="AE41" s="330">
        <v>31.9</v>
      </c>
      <c r="AF41" s="330">
        <v>13.4</v>
      </c>
      <c r="AG41" s="330">
        <v>29.1</v>
      </c>
    </row>
    <row r="42" spans="2:40" s="354" customFormat="1" ht="27" customHeight="1" x14ac:dyDescent="0.2">
      <c r="B42" s="350" t="s">
        <v>322</v>
      </c>
      <c r="C42" s="363" t="s">
        <v>324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40" ht="10.5" customHeight="1" x14ac:dyDescent="0.2">
      <c r="B43" s="355" t="s">
        <v>349</v>
      </c>
    </row>
    <row r="44" spans="2:40" x14ac:dyDescent="0.2">
      <c r="B44" s="355" t="s">
        <v>368</v>
      </c>
    </row>
    <row r="45" spans="2:40" x14ac:dyDescent="0.2">
      <c r="B45" s="355" t="s">
        <v>369</v>
      </c>
    </row>
    <row r="46" spans="2:40" x14ac:dyDescent="0.2">
      <c r="B46" s="355" t="s">
        <v>370</v>
      </c>
    </row>
    <row r="47" spans="2:40" x14ac:dyDescent="0.2">
      <c r="B47" s="355" t="s">
        <v>371</v>
      </c>
    </row>
    <row r="48" spans="2:40" x14ac:dyDescent="0.2">
      <c r="B48" s="355" t="s">
        <v>372</v>
      </c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6"/>
  <sheetViews>
    <sheetView showGridLines="0" topLeftCell="A6" zoomScale="60" zoomScaleNormal="60" workbookViewId="0">
      <selection activeCell="AD35" sqref="AD3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3" width="6.28515625" style="346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4"/>
      <c r="C2" s="364"/>
      <c r="D2" s="364"/>
      <c r="E2" s="364"/>
      <c r="F2" s="369" t="s">
        <v>352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ht="15.75" customHeight="1" x14ac:dyDescent="0.2">
      <c r="B4" s="364"/>
      <c r="C4" s="364"/>
      <c r="D4" s="364"/>
      <c r="E4" s="364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marzo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1"/>
      <c r="W8" s="371"/>
      <c r="X8" s="371"/>
      <c r="Y8" s="371"/>
      <c r="Z8" s="371"/>
      <c r="AA8" s="371"/>
      <c r="AB8" s="371"/>
      <c r="AC8" s="371"/>
      <c r="AD8" s="371"/>
      <c r="AE8" s="371"/>
      <c r="AF8" s="371"/>
      <c r="AG8" s="37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2">
        <v>1192914947</v>
      </c>
      <c r="W14" s="372"/>
      <c r="X14" s="361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43.14</v>
      </c>
      <c r="D17" s="309">
        <v>24.69</v>
      </c>
      <c r="E17" s="309">
        <v>64.62</v>
      </c>
      <c r="F17" s="309">
        <v>57.37</v>
      </c>
      <c r="G17" s="345">
        <v>70.989999999999995</v>
      </c>
      <c r="H17" s="345">
        <v>47.97</v>
      </c>
      <c r="I17" s="345" t="s">
        <v>358</v>
      </c>
      <c r="J17" s="345">
        <v>20.79</v>
      </c>
      <c r="K17" s="345">
        <v>22.84</v>
      </c>
      <c r="L17" s="345">
        <v>28.98</v>
      </c>
      <c r="M17" s="345">
        <v>91.54</v>
      </c>
      <c r="N17" s="345">
        <v>20.04</v>
      </c>
      <c r="O17" s="345">
        <v>43.75</v>
      </c>
      <c r="P17" s="345">
        <v>19.68</v>
      </c>
      <c r="Q17" s="345">
        <v>79.06</v>
      </c>
      <c r="R17" s="345">
        <v>78.25</v>
      </c>
      <c r="S17" s="345">
        <v>42.51</v>
      </c>
      <c r="T17" s="345">
        <v>17.72</v>
      </c>
      <c r="U17" s="345">
        <v>12.88</v>
      </c>
      <c r="V17" s="345">
        <v>19.64</v>
      </c>
      <c r="W17" s="345">
        <v>115.81</v>
      </c>
      <c r="X17" s="345">
        <v>16.100000000000001</v>
      </c>
      <c r="Y17" s="345">
        <v>73.7</v>
      </c>
      <c r="Z17" s="345">
        <v>39.33</v>
      </c>
      <c r="AA17" s="345">
        <v>189.86</v>
      </c>
      <c r="AB17" s="345">
        <v>14.42</v>
      </c>
      <c r="AC17" s="345">
        <v>58.08</v>
      </c>
      <c r="AD17" s="309">
        <v>82.84</v>
      </c>
      <c r="AE17" s="309">
        <v>34.03</v>
      </c>
      <c r="AF17" s="309">
        <v>12.83</v>
      </c>
      <c r="AG17" s="309">
        <v>17.239999999999998</v>
      </c>
    </row>
    <row r="18" spans="2:33" s="353" customFormat="1" x14ac:dyDescent="0.2">
      <c r="B18" s="352">
        <v>4.1666666666666664E-2</v>
      </c>
      <c r="C18" s="309">
        <v>39.42</v>
      </c>
      <c r="D18" s="309">
        <v>25.59</v>
      </c>
      <c r="E18" s="309">
        <v>39.909999999999997</v>
      </c>
      <c r="F18" s="309">
        <v>51.73</v>
      </c>
      <c r="G18" s="345">
        <v>73.48</v>
      </c>
      <c r="H18" s="345">
        <v>59.46</v>
      </c>
      <c r="I18" s="345">
        <v>27.266666666666669</v>
      </c>
      <c r="J18" s="345">
        <v>20.149999999999999</v>
      </c>
      <c r="K18" s="345">
        <v>21.9</v>
      </c>
      <c r="L18" s="345">
        <v>30.9</v>
      </c>
      <c r="M18" s="345">
        <v>56.5</v>
      </c>
      <c r="N18" s="345">
        <v>17.3</v>
      </c>
      <c r="O18" s="345">
        <v>45.35</v>
      </c>
      <c r="P18" s="345">
        <v>20.41</v>
      </c>
      <c r="Q18" s="345">
        <v>60.26</v>
      </c>
      <c r="R18" s="345">
        <v>92.67</v>
      </c>
      <c r="S18" s="345">
        <v>32.69</v>
      </c>
      <c r="T18" s="345">
        <v>16.43</v>
      </c>
      <c r="U18" s="345">
        <v>12.82</v>
      </c>
      <c r="V18" s="345">
        <v>35.33</v>
      </c>
      <c r="W18" s="345">
        <v>134.41</v>
      </c>
      <c r="X18" s="345">
        <v>21.89</v>
      </c>
      <c r="Y18" s="345">
        <v>95.22</v>
      </c>
      <c r="Z18" s="345">
        <v>45</v>
      </c>
      <c r="AA18" s="345">
        <v>209.65</v>
      </c>
      <c r="AB18" s="345">
        <v>34.22</v>
      </c>
      <c r="AC18" s="345">
        <v>63.73</v>
      </c>
      <c r="AD18" s="309">
        <v>40.46</v>
      </c>
      <c r="AE18" s="309">
        <v>40.33</v>
      </c>
      <c r="AF18" s="309">
        <v>12.76</v>
      </c>
      <c r="AG18" s="309">
        <v>18.690000000000001</v>
      </c>
    </row>
    <row r="19" spans="2:33" s="353" customFormat="1" x14ac:dyDescent="0.2">
      <c r="B19" s="352">
        <v>8.3333333333333329E-2</v>
      </c>
      <c r="C19" s="309">
        <v>43.2</v>
      </c>
      <c r="D19" s="309">
        <v>28.45</v>
      </c>
      <c r="E19" s="309">
        <v>29.87</v>
      </c>
      <c r="F19" s="309">
        <v>35.33</v>
      </c>
      <c r="G19" s="345">
        <v>80.86</v>
      </c>
      <c r="H19" s="345">
        <v>59.5</v>
      </c>
      <c r="I19" s="345">
        <v>25.75</v>
      </c>
      <c r="J19" s="345">
        <v>29.89</v>
      </c>
      <c r="K19" s="345">
        <v>19.61</v>
      </c>
      <c r="L19" s="345">
        <v>32.409999999999997</v>
      </c>
      <c r="M19" s="345">
        <v>40.99</v>
      </c>
      <c r="N19" s="345">
        <v>18.100000000000001</v>
      </c>
      <c r="O19" s="345">
        <v>28.96</v>
      </c>
      <c r="P19" s="345">
        <v>18.23</v>
      </c>
      <c r="Q19" s="345">
        <v>47.36</v>
      </c>
      <c r="R19" s="345">
        <v>75.33</v>
      </c>
      <c r="S19" s="345">
        <v>29.28</v>
      </c>
      <c r="T19" s="345">
        <v>15.12</v>
      </c>
      <c r="U19" s="345">
        <v>12.73</v>
      </c>
      <c r="V19" s="345">
        <v>39.61</v>
      </c>
      <c r="W19" s="345">
        <v>104.04</v>
      </c>
      <c r="X19" s="345">
        <v>32.51</v>
      </c>
      <c r="Y19" s="345">
        <v>76.010000000000005</v>
      </c>
      <c r="Z19" s="345">
        <v>51.02</v>
      </c>
      <c r="AA19" s="345">
        <v>148.09</v>
      </c>
      <c r="AB19" s="345">
        <v>45.07</v>
      </c>
      <c r="AC19" s="345">
        <v>48.05</v>
      </c>
      <c r="AD19" s="309">
        <v>25.87</v>
      </c>
      <c r="AE19" s="309">
        <v>33.869999999999997</v>
      </c>
      <c r="AF19" s="309">
        <v>12.79</v>
      </c>
      <c r="AG19" s="309">
        <v>37.56</v>
      </c>
    </row>
    <row r="20" spans="2:33" s="353" customFormat="1" x14ac:dyDescent="0.2">
      <c r="B20" s="352">
        <v>0.125</v>
      </c>
      <c r="C20" s="309">
        <v>38.54</v>
      </c>
      <c r="D20" s="309">
        <v>34.47</v>
      </c>
      <c r="E20" s="309">
        <v>44.86</v>
      </c>
      <c r="F20" s="309">
        <v>27.82</v>
      </c>
      <c r="G20" s="345">
        <v>101.83</v>
      </c>
      <c r="H20" s="345">
        <v>51.76</v>
      </c>
      <c r="I20" s="345">
        <v>26.93</v>
      </c>
      <c r="J20" s="345">
        <v>32.44</v>
      </c>
      <c r="K20" s="345">
        <v>22.23</v>
      </c>
      <c r="L20" s="345">
        <v>28.51</v>
      </c>
      <c r="M20" s="345">
        <v>38.43</v>
      </c>
      <c r="N20" s="345">
        <v>24.27</v>
      </c>
      <c r="O20" s="345">
        <v>33.4</v>
      </c>
      <c r="P20" s="345">
        <v>19.47</v>
      </c>
      <c r="Q20" s="345">
        <v>43.07</v>
      </c>
      <c r="R20" s="345">
        <v>68.64</v>
      </c>
      <c r="S20" s="345">
        <v>23.86</v>
      </c>
      <c r="T20" s="345">
        <v>13.95</v>
      </c>
      <c r="U20" s="345">
        <v>12.7</v>
      </c>
      <c r="V20" s="345">
        <v>41.45</v>
      </c>
      <c r="W20" s="345">
        <v>78.739999999999995</v>
      </c>
      <c r="X20" s="345">
        <v>36.03</v>
      </c>
      <c r="Y20" s="345">
        <v>44.1</v>
      </c>
      <c r="Z20" s="345">
        <v>42.05</v>
      </c>
      <c r="AA20" s="345">
        <v>99.4</v>
      </c>
      <c r="AB20" s="345">
        <v>52.22</v>
      </c>
      <c r="AC20" s="345">
        <v>26.28</v>
      </c>
      <c r="AD20" s="309">
        <v>19.77</v>
      </c>
      <c r="AE20" s="309">
        <v>27.46</v>
      </c>
      <c r="AF20" s="309">
        <v>12.83</v>
      </c>
      <c r="AG20" s="309">
        <v>56.01</v>
      </c>
    </row>
    <row r="21" spans="2:33" s="353" customFormat="1" x14ac:dyDescent="0.2">
      <c r="B21" s="352">
        <v>0.16666666666666666</v>
      </c>
      <c r="C21" s="309">
        <v>36.83</v>
      </c>
      <c r="D21" s="309">
        <v>33.619999999999997</v>
      </c>
      <c r="E21" s="309">
        <v>57.93</v>
      </c>
      <c r="F21" s="309">
        <v>47.74</v>
      </c>
      <c r="G21" s="345">
        <v>98.23</v>
      </c>
      <c r="H21" s="345">
        <v>44.4</v>
      </c>
      <c r="I21" s="345">
        <v>18.25</v>
      </c>
      <c r="J21" s="345">
        <v>33.950000000000003</v>
      </c>
      <c r="K21" s="345">
        <v>31.03</v>
      </c>
      <c r="L21" s="345">
        <v>24.53</v>
      </c>
      <c r="M21" s="345">
        <v>36.29</v>
      </c>
      <c r="N21" s="345">
        <v>24.78</v>
      </c>
      <c r="O21" s="345">
        <v>41.54</v>
      </c>
      <c r="P21" s="345">
        <v>41.61</v>
      </c>
      <c r="Q21" s="345">
        <v>42.47</v>
      </c>
      <c r="R21" s="345">
        <v>59.6</v>
      </c>
      <c r="S21" s="345">
        <v>20.61</v>
      </c>
      <c r="T21" s="345">
        <v>13.42</v>
      </c>
      <c r="U21" s="345">
        <v>14.35</v>
      </c>
      <c r="V21" s="345">
        <v>30.45</v>
      </c>
      <c r="W21" s="345">
        <v>85.53</v>
      </c>
      <c r="X21" s="345">
        <v>46.01</v>
      </c>
      <c r="Y21" s="345">
        <v>25.82</v>
      </c>
      <c r="Z21" s="345">
        <v>41.14</v>
      </c>
      <c r="AA21" s="345">
        <v>67.180000000000007</v>
      </c>
      <c r="AB21" s="345">
        <v>49.65</v>
      </c>
      <c r="AC21" s="345">
        <v>30.26</v>
      </c>
      <c r="AD21" s="309">
        <v>17.11</v>
      </c>
      <c r="AE21" s="309">
        <v>21.24</v>
      </c>
      <c r="AF21" s="309">
        <v>12.79</v>
      </c>
      <c r="AG21" s="309">
        <v>65.03</v>
      </c>
    </row>
    <row r="22" spans="2:33" s="353" customFormat="1" x14ac:dyDescent="0.2">
      <c r="B22" s="352">
        <v>0.20833333333333334</v>
      </c>
      <c r="C22" s="309">
        <v>29.04</v>
      </c>
      <c r="D22" s="309">
        <v>31.77</v>
      </c>
      <c r="E22" s="309">
        <v>50.19</v>
      </c>
      <c r="F22" s="309">
        <v>86.82</v>
      </c>
      <c r="G22" s="345">
        <v>83.7</v>
      </c>
      <c r="H22" s="345">
        <v>40.630000000000003</v>
      </c>
      <c r="I22" s="345">
        <v>18.68</v>
      </c>
      <c r="J22" s="345">
        <v>29.68</v>
      </c>
      <c r="K22" s="345">
        <v>30.44</v>
      </c>
      <c r="L22" s="345">
        <v>19.73</v>
      </c>
      <c r="M22" s="345">
        <v>31.06</v>
      </c>
      <c r="N22" s="345">
        <v>26.27</v>
      </c>
      <c r="O22" s="345">
        <v>39.68</v>
      </c>
      <c r="P22" s="345">
        <v>81.680000000000007</v>
      </c>
      <c r="Q22" s="345">
        <v>42.43</v>
      </c>
      <c r="R22" s="345">
        <v>44.98</v>
      </c>
      <c r="S22" s="345">
        <v>15.39</v>
      </c>
      <c r="T22" s="345">
        <v>13.82</v>
      </c>
      <c r="U22" s="345">
        <v>15.47</v>
      </c>
      <c r="V22" s="345">
        <v>28.17</v>
      </c>
      <c r="W22" s="345">
        <v>92.56</v>
      </c>
      <c r="X22" s="345">
        <v>61.52</v>
      </c>
      <c r="Y22" s="345">
        <v>23.05</v>
      </c>
      <c r="Z22" s="345">
        <v>27.41</v>
      </c>
      <c r="AA22" s="345">
        <v>43.4</v>
      </c>
      <c r="AB22" s="345" t="s">
        <v>358</v>
      </c>
      <c r="AC22" s="345">
        <v>36.659999999999997</v>
      </c>
      <c r="AD22" s="309">
        <v>16.57</v>
      </c>
      <c r="AE22" s="309">
        <v>35.74</v>
      </c>
      <c r="AF22" s="309">
        <v>12.7</v>
      </c>
      <c r="AG22" s="309">
        <v>54.6</v>
      </c>
    </row>
    <row r="23" spans="2:33" s="353" customFormat="1" x14ac:dyDescent="0.2">
      <c r="B23" s="352">
        <v>0.25</v>
      </c>
      <c r="C23" s="309">
        <v>38.35</v>
      </c>
      <c r="D23" s="309">
        <v>23.51</v>
      </c>
      <c r="E23" s="309">
        <v>40.58</v>
      </c>
      <c r="F23" s="309">
        <v>97.41</v>
      </c>
      <c r="G23" s="345">
        <v>78.58</v>
      </c>
      <c r="H23" s="345">
        <v>53.53</v>
      </c>
      <c r="I23" s="345">
        <v>20.16</v>
      </c>
      <c r="J23" s="345">
        <v>30.93</v>
      </c>
      <c r="K23" s="345">
        <v>27.96</v>
      </c>
      <c r="L23" s="345">
        <v>20.010000000000002</v>
      </c>
      <c r="M23" s="345">
        <v>21.75</v>
      </c>
      <c r="N23" s="345">
        <v>20.83</v>
      </c>
      <c r="O23" s="345">
        <v>36.69</v>
      </c>
      <c r="P23" s="345">
        <v>125.82</v>
      </c>
      <c r="Q23" s="345">
        <v>36.31</v>
      </c>
      <c r="R23" s="345">
        <v>41.93</v>
      </c>
      <c r="S23" s="345">
        <v>17.55</v>
      </c>
      <c r="T23" s="345">
        <v>16.75</v>
      </c>
      <c r="U23" s="345">
        <v>15.73</v>
      </c>
      <c r="V23" s="345">
        <v>26.34</v>
      </c>
      <c r="W23" s="345">
        <v>106.67</v>
      </c>
      <c r="X23" s="345">
        <v>85.59</v>
      </c>
      <c r="Y23" s="345">
        <v>22</v>
      </c>
      <c r="Z23" s="345">
        <v>25.14</v>
      </c>
      <c r="AA23" s="345">
        <v>22.87</v>
      </c>
      <c r="AB23" s="345" t="s">
        <v>367</v>
      </c>
      <c r="AC23" s="345">
        <v>42.66</v>
      </c>
      <c r="AD23" s="309">
        <v>16.59</v>
      </c>
      <c r="AE23" s="309">
        <v>79.86</v>
      </c>
      <c r="AF23" s="309">
        <v>12.68</v>
      </c>
      <c r="AG23" s="309">
        <v>41.69</v>
      </c>
    </row>
    <row r="24" spans="2:33" s="353" customFormat="1" x14ac:dyDescent="0.2">
      <c r="B24" s="352">
        <v>0.29166666666666669</v>
      </c>
      <c r="C24" s="309">
        <v>40.31</v>
      </c>
      <c r="D24" s="309">
        <v>24.25</v>
      </c>
      <c r="E24" s="309">
        <v>40.78</v>
      </c>
      <c r="F24" s="309">
        <v>96.31</v>
      </c>
      <c r="G24" s="345">
        <v>78.010000000000005</v>
      </c>
      <c r="H24" s="345">
        <v>57.33</v>
      </c>
      <c r="I24" s="345">
        <v>22.87</v>
      </c>
      <c r="J24" s="345">
        <v>36.81</v>
      </c>
      <c r="K24" s="345">
        <v>24.93</v>
      </c>
      <c r="L24" s="345">
        <v>35.130000000000003</v>
      </c>
      <c r="M24" s="345">
        <v>20.05</v>
      </c>
      <c r="N24" s="345">
        <v>22.08</v>
      </c>
      <c r="O24" s="345">
        <v>32.11</v>
      </c>
      <c r="P24" s="345">
        <v>141.68</v>
      </c>
      <c r="Q24" s="345">
        <v>30.45</v>
      </c>
      <c r="R24" s="345">
        <v>36.21</v>
      </c>
      <c r="S24" s="345">
        <v>20.170000000000002</v>
      </c>
      <c r="T24" s="345">
        <v>19.98</v>
      </c>
      <c r="U24" s="345">
        <v>14.2</v>
      </c>
      <c r="V24" s="345">
        <v>23.8</v>
      </c>
      <c r="W24" s="345">
        <v>105.3</v>
      </c>
      <c r="X24" s="345">
        <v>84.91</v>
      </c>
      <c r="Y24" s="345">
        <v>23.38</v>
      </c>
      <c r="Z24" s="345">
        <v>44.31</v>
      </c>
      <c r="AA24" s="345">
        <v>20.96</v>
      </c>
      <c r="AB24" s="345" t="s">
        <v>364</v>
      </c>
      <c r="AC24" s="345">
        <v>45.43</v>
      </c>
      <c r="AD24" s="309">
        <v>16.600000000000001</v>
      </c>
      <c r="AE24" s="309">
        <v>121.74</v>
      </c>
      <c r="AF24" s="309">
        <v>12.75</v>
      </c>
      <c r="AG24" s="309">
        <v>41.87</v>
      </c>
    </row>
    <row r="25" spans="2:33" s="353" customFormat="1" x14ac:dyDescent="0.2">
      <c r="B25" s="352">
        <v>0.33333333333333331</v>
      </c>
      <c r="C25" s="309">
        <v>43.82</v>
      </c>
      <c r="D25" s="309">
        <v>32.51</v>
      </c>
      <c r="E25" s="309">
        <v>52.9</v>
      </c>
      <c r="F25" s="309">
        <v>54.25</v>
      </c>
      <c r="G25" s="345">
        <v>67.78</v>
      </c>
      <c r="H25" s="345">
        <v>64.19</v>
      </c>
      <c r="I25" s="345">
        <v>24.07</v>
      </c>
      <c r="J25" s="345">
        <v>33.43</v>
      </c>
      <c r="K25" s="345">
        <v>24.45</v>
      </c>
      <c r="L25" s="345">
        <v>52.81</v>
      </c>
      <c r="M25" s="345">
        <v>21.97</v>
      </c>
      <c r="N25" s="345">
        <v>18.46</v>
      </c>
      <c r="O25" s="345">
        <v>27.83</v>
      </c>
      <c r="P25" s="345">
        <v>120.24</v>
      </c>
      <c r="Q25" s="345">
        <v>23.58</v>
      </c>
      <c r="R25" s="345">
        <v>30.09</v>
      </c>
      <c r="S25" s="345">
        <v>20.77</v>
      </c>
      <c r="T25" s="345">
        <v>22.3</v>
      </c>
      <c r="U25" s="345">
        <v>13.68</v>
      </c>
      <c r="V25" s="345">
        <v>25.67</v>
      </c>
      <c r="W25" s="345">
        <v>97.28</v>
      </c>
      <c r="X25" s="345">
        <v>61.42</v>
      </c>
      <c r="Y25" s="345">
        <v>49.62</v>
      </c>
      <c r="Z25" s="345">
        <v>49.19</v>
      </c>
      <c r="AA25" s="345">
        <v>29.8</v>
      </c>
      <c r="AB25" s="345" t="s">
        <v>364</v>
      </c>
      <c r="AC25" s="345">
        <v>42.07</v>
      </c>
      <c r="AD25" s="309">
        <v>16.25</v>
      </c>
      <c r="AE25" s="309">
        <v>111.15</v>
      </c>
      <c r="AF25" s="309">
        <v>12.83</v>
      </c>
      <c r="AG25" s="309">
        <v>35.46</v>
      </c>
    </row>
    <row r="26" spans="2:33" s="353" customFormat="1" x14ac:dyDescent="0.2">
      <c r="B26" s="352">
        <v>0.375</v>
      </c>
      <c r="C26" s="309">
        <v>35.229999999999997</v>
      </c>
      <c r="D26" s="309">
        <v>33.01</v>
      </c>
      <c r="E26" s="309">
        <v>92.72</v>
      </c>
      <c r="F26" s="309">
        <v>44.56</v>
      </c>
      <c r="G26" s="345">
        <v>60.15</v>
      </c>
      <c r="H26" s="345">
        <v>48.93</v>
      </c>
      <c r="I26" s="345">
        <v>23.23</v>
      </c>
      <c r="J26" s="345">
        <v>28.23</v>
      </c>
      <c r="K26" s="345">
        <v>27.21</v>
      </c>
      <c r="L26" s="345">
        <v>53.91</v>
      </c>
      <c r="M26" s="345">
        <v>23.94</v>
      </c>
      <c r="N26" s="345">
        <v>18.91</v>
      </c>
      <c r="O26" s="345">
        <v>24.1</v>
      </c>
      <c r="P26" s="345">
        <v>81.849999999999994</v>
      </c>
      <c r="Q26" s="345">
        <v>19.28</v>
      </c>
      <c r="R26" s="345">
        <v>29.62</v>
      </c>
      <c r="S26" s="345">
        <v>18.670000000000002</v>
      </c>
      <c r="T26" s="345" t="s">
        <v>358</v>
      </c>
      <c r="U26" s="345">
        <v>14.06</v>
      </c>
      <c r="V26" s="345">
        <v>25.53</v>
      </c>
      <c r="W26" s="345">
        <v>77.180000000000007</v>
      </c>
      <c r="X26" s="345">
        <v>35.270000000000003</v>
      </c>
      <c r="Y26" s="345">
        <v>47.04</v>
      </c>
      <c r="Z26" s="345">
        <v>46.9</v>
      </c>
      <c r="AA26" s="345">
        <v>33.18</v>
      </c>
      <c r="AB26" s="345" t="s">
        <v>358</v>
      </c>
      <c r="AC26" s="345">
        <v>34.32</v>
      </c>
      <c r="AD26" s="309">
        <v>15.54</v>
      </c>
      <c r="AE26" s="309">
        <v>66.02</v>
      </c>
      <c r="AF26" s="309">
        <v>12.9</v>
      </c>
      <c r="AG26" s="309">
        <v>32.24</v>
      </c>
    </row>
    <row r="27" spans="2:33" s="353" customFormat="1" x14ac:dyDescent="0.2">
      <c r="B27" s="352">
        <v>0.41666666666666669</v>
      </c>
      <c r="C27" s="309">
        <v>29.9</v>
      </c>
      <c r="D27" s="309">
        <v>28.06</v>
      </c>
      <c r="E27" s="309">
        <v>94.1</v>
      </c>
      <c r="F27" s="309">
        <v>22.93</v>
      </c>
      <c r="G27" s="345">
        <v>43.91</v>
      </c>
      <c r="H27" s="345">
        <v>37.869999999999997</v>
      </c>
      <c r="I27" s="345">
        <v>20.6</v>
      </c>
      <c r="J27" s="345">
        <v>19.8</v>
      </c>
      <c r="K27" s="345">
        <v>22.23</v>
      </c>
      <c r="L27" s="345">
        <v>38.08</v>
      </c>
      <c r="M27" s="345">
        <v>27.27</v>
      </c>
      <c r="N27" s="345" t="s">
        <v>358</v>
      </c>
      <c r="O27" s="345">
        <v>19.84</v>
      </c>
      <c r="P27" s="345">
        <v>47.16</v>
      </c>
      <c r="Q27" s="345">
        <v>20.27</v>
      </c>
      <c r="R27" s="345">
        <v>26.82</v>
      </c>
      <c r="S27" s="345">
        <v>15.63</v>
      </c>
      <c r="T27" s="345" t="s">
        <v>358</v>
      </c>
      <c r="U27" s="345">
        <v>14.28</v>
      </c>
      <c r="V27" s="345">
        <v>22.62</v>
      </c>
      <c r="W27" s="345">
        <v>46.53</v>
      </c>
      <c r="X27" s="345">
        <v>20.69</v>
      </c>
      <c r="Y27" s="345">
        <v>42.71</v>
      </c>
      <c r="Z27" s="345">
        <v>23.52</v>
      </c>
      <c r="AA27" s="345">
        <v>30.11</v>
      </c>
      <c r="AB27" s="345" t="s">
        <v>358</v>
      </c>
      <c r="AC27" s="345">
        <v>22.23</v>
      </c>
      <c r="AD27" s="309">
        <v>14.01</v>
      </c>
      <c r="AE27" s="309">
        <v>24.08</v>
      </c>
      <c r="AF27" s="309">
        <v>12.95</v>
      </c>
      <c r="AG27" s="309">
        <v>21.3</v>
      </c>
    </row>
    <row r="28" spans="2:33" s="353" customFormat="1" x14ac:dyDescent="0.2">
      <c r="B28" s="352">
        <v>0.45833333333333331</v>
      </c>
      <c r="C28" s="309">
        <v>21.79</v>
      </c>
      <c r="D28" s="309">
        <v>18.46</v>
      </c>
      <c r="E28" s="309">
        <v>80.680000000000007</v>
      </c>
      <c r="F28" s="309">
        <v>19.75</v>
      </c>
      <c r="G28" s="345">
        <v>34.11</v>
      </c>
      <c r="H28" s="345">
        <v>24.15</v>
      </c>
      <c r="I28" s="345">
        <v>17.420000000000002</v>
      </c>
      <c r="J28" s="345">
        <v>15.03</v>
      </c>
      <c r="K28" s="345">
        <v>19.5</v>
      </c>
      <c r="L28" s="345">
        <v>18.239999999999998</v>
      </c>
      <c r="M28" s="345">
        <v>24.18</v>
      </c>
      <c r="N28" s="345" t="s">
        <v>358</v>
      </c>
      <c r="O28" s="345">
        <v>16.8</v>
      </c>
      <c r="P28" s="345">
        <v>29.4</v>
      </c>
      <c r="Q28" s="345">
        <v>20.02</v>
      </c>
      <c r="R28" s="345">
        <v>24.87</v>
      </c>
      <c r="S28" s="345">
        <v>14.64</v>
      </c>
      <c r="T28" s="345" t="s">
        <v>358</v>
      </c>
      <c r="U28" s="345">
        <v>13.84</v>
      </c>
      <c r="V28" s="345">
        <v>16.079999999999998</v>
      </c>
      <c r="W28" s="345">
        <v>18.16</v>
      </c>
      <c r="X28" s="345">
        <v>17.84</v>
      </c>
      <c r="Y28" s="345">
        <v>14.69</v>
      </c>
      <c r="Z28" s="345">
        <v>17.45</v>
      </c>
      <c r="AA28" s="345">
        <v>20.18</v>
      </c>
      <c r="AB28" s="345">
        <v>15.76</v>
      </c>
      <c r="AC28" s="345">
        <v>14.91</v>
      </c>
      <c r="AD28" s="309">
        <v>13.64</v>
      </c>
      <c r="AE28" s="309" t="s">
        <v>358</v>
      </c>
      <c r="AF28" s="309">
        <v>12.98</v>
      </c>
      <c r="AG28" s="309">
        <v>17.21</v>
      </c>
    </row>
    <row r="29" spans="2:33" s="353" customFormat="1" x14ac:dyDescent="0.2">
      <c r="B29" s="352">
        <v>0.5</v>
      </c>
      <c r="C29" s="309">
        <v>14.9</v>
      </c>
      <c r="D29" s="309">
        <v>14.69</v>
      </c>
      <c r="E29" s="309">
        <v>34.01</v>
      </c>
      <c r="F29" s="309">
        <v>16.07</v>
      </c>
      <c r="G29" s="345">
        <v>18.73</v>
      </c>
      <c r="H29" s="345">
        <v>14.69</v>
      </c>
      <c r="I29" s="345">
        <v>15.41</v>
      </c>
      <c r="J29" s="345">
        <v>14.02</v>
      </c>
      <c r="K29" s="345">
        <v>15.85</v>
      </c>
      <c r="L29" s="345">
        <v>14.46</v>
      </c>
      <c r="M29" s="345">
        <v>20.22</v>
      </c>
      <c r="N29" s="345" t="s">
        <v>358</v>
      </c>
      <c r="O29" s="345">
        <v>14.66</v>
      </c>
      <c r="P29" s="345">
        <v>20</v>
      </c>
      <c r="Q29" s="345" t="s">
        <v>358</v>
      </c>
      <c r="R29" s="345">
        <v>14.41</v>
      </c>
      <c r="S29" s="345">
        <v>13.52</v>
      </c>
      <c r="T29" s="345">
        <v>13.13</v>
      </c>
      <c r="U29" s="345">
        <v>13.33</v>
      </c>
      <c r="V29" s="345">
        <v>13.09</v>
      </c>
      <c r="W29" s="345">
        <v>13.34</v>
      </c>
      <c r="X29" s="345">
        <v>14.03</v>
      </c>
      <c r="Y29" s="345">
        <v>13.78</v>
      </c>
      <c r="Z29" s="345">
        <v>14.09</v>
      </c>
      <c r="AA29" s="345">
        <v>14.66</v>
      </c>
      <c r="AB29" s="345">
        <v>14.09</v>
      </c>
      <c r="AC29" s="345">
        <v>13.78</v>
      </c>
      <c r="AD29" s="309">
        <v>13.65</v>
      </c>
      <c r="AE29" s="309" t="s">
        <v>358</v>
      </c>
      <c r="AF29" s="309">
        <v>12.98</v>
      </c>
      <c r="AG29" s="309">
        <v>14.62</v>
      </c>
    </row>
    <row r="30" spans="2:33" s="353" customFormat="1" x14ac:dyDescent="0.2">
      <c r="B30" s="352">
        <v>0.54166666666666663</v>
      </c>
      <c r="C30" s="309">
        <v>14</v>
      </c>
      <c r="D30" s="309">
        <v>13.9</v>
      </c>
      <c r="E30" s="309">
        <v>15.07</v>
      </c>
      <c r="F30" s="309">
        <v>14.63</v>
      </c>
      <c r="G30" s="345">
        <v>15.57</v>
      </c>
      <c r="H30" s="345">
        <v>14.04</v>
      </c>
      <c r="I30" s="345">
        <v>15.05</v>
      </c>
      <c r="J30" s="345">
        <v>13.68</v>
      </c>
      <c r="K30" s="345">
        <v>13.75</v>
      </c>
      <c r="L30" s="345">
        <v>13.68</v>
      </c>
      <c r="M30" s="345">
        <v>14.59</v>
      </c>
      <c r="N30" s="345" t="s">
        <v>358</v>
      </c>
      <c r="O30" s="345">
        <v>14.02</v>
      </c>
      <c r="P30" s="345">
        <v>15.16</v>
      </c>
      <c r="Q30" s="345" t="s">
        <v>363</v>
      </c>
      <c r="R30" s="345">
        <v>13.87</v>
      </c>
      <c r="S30" s="345">
        <v>13.42</v>
      </c>
      <c r="T30" s="345">
        <v>13.09</v>
      </c>
      <c r="U30" s="345">
        <v>13.1</v>
      </c>
      <c r="V30" s="345">
        <v>12.85</v>
      </c>
      <c r="W30" s="345">
        <v>13.35</v>
      </c>
      <c r="X30" s="345">
        <v>13.69</v>
      </c>
      <c r="Y30" s="345">
        <v>13.73</v>
      </c>
      <c r="Z30" s="345">
        <v>13.63</v>
      </c>
      <c r="AA30" s="345">
        <v>13.93</v>
      </c>
      <c r="AB30" s="345">
        <v>13.66</v>
      </c>
      <c r="AC30" s="345">
        <v>13.66</v>
      </c>
      <c r="AD30" s="309">
        <v>13.68</v>
      </c>
      <c r="AE30" s="309" t="s">
        <v>358</v>
      </c>
      <c r="AF30" s="309">
        <v>12.92</v>
      </c>
      <c r="AG30" s="309">
        <v>13.6</v>
      </c>
    </row>
    <row r="31" spans="2:33" s="353" customFormat="1" x14ac:dyDescent="0.2">
      <c r="B31" s="352">
        <v>0.58333333333333337</v>
      </c>
      <c r="C31" s="309">
        <v>13.93</v>
      </c>
      <c r="D31" s="309">
        <v>13.69</v>
      </c>
      <c r="E31" s="309">
        <v>13.86</v>
      </c>
      <c r="F31" s="309">
        <v>14.21</v>
      </c>
      <c r="G31" s="345">
        <v>14.16</v>
      </c>
      <c r="H31" s="345">
        <v>13.91</v>
      </c>
      <c r="I31" s="345">
        <v>15.21</v>
      </c>
      <c r="J31" s="345">
        <v>13.54</v>
      </c>
      <c r="K31" s="345">
        <v>13.59</v>
      </c>
      <c r="L31" s="345">
        <v>13.65</v>
      </c>
      <c r="M31" s="345">
        <v>13.92</v>
      </c>
      <c r="N31" s="345">
        <v>13.57</v>
      </c>
      <c r="O31" s="345">
        <v>13.76</v>
      </c>
      <c r="P31" s="345">
        <v>13.57</v>
      </c>
      <c r="Q31" s="345" t="s">
        <v>363</v>
      </c>
      <c r="R31" s="345">
        <v>13.65</v>
      </c>
      <c r="S31" s="345">
        <v>13.4</v>
      </c>
      <c r="T31" s="345">
        <v>13.06</v>
      </c>
      <c r="U31" s="345">
        <v>13.02</v>
      </c>
      <c r="V31" s="345">
        <v>12.76</v>
      </c>
      <c r="W31" s="345">
        <v>13.81</v>
      </c>
      <c r="X31" s="345">
        <v>13.49</v>
      </c>
      <c r="Y31" s="345">
        <v>13.68</v>
      </c>
      <c r="Z31" s="345">
        <v>13.56</v>
      </c>
      <c r="AA31" s="345">
        <v>13.93</v>
      </c>
      <c r="AB31" s="345">
        <v>13.63</v>
      </c>
      <c r="AC31" s="345">
        <v>13.67</v>
      </c>
      <c r="AD31" s="309">
        <v>13.59</v>
      </c>
      <c r="AE31" s="309">
        <v>13.4</v>
      </c>
      <c r="AF31" s="309">
        <v>12.96</v>
      </c>
      <c r="AG31" s="309">
        <v>13.76</v>
      </c>
    </row>
    <row r="32" spans="2:33" s="353" customFormat="1" x14ac:dyDescent="0.2">
      <c r="B32" s="352">
        <v>0.625</v>
      </c>
      <c r="C32" s="309">
        <v>13.77</v>
      </c>
      <c r="D32" s="309">
        <v>13.54</v>
      </c>
      <c r="E32" s="309">
        <v>13.68</v>
      </c>
      <c r="F32" s="309">
        <v>13.76</v>
      </c>
      <c r="G32" s="345">
        <v>14.02</v>
      </c>
      <c r="H32" s="345">
        <v>13.79</v>
      </c>
      <c r="I32" s="345">
        <v>16.02</v>
      </c>
      <c r="J32" s="345">
        <v>13.5</v>
      </c>
      <c r="K32" s="345">
        <v>13.56</v>
      </c>
      <c r="L32" s="345">
        <v>13.5</v>
      </c>
      <c r="M32" s="345">
        <v>13.87</v>
      </c>
      <c r="N32" s="345">
        <v>13.4</v>
      </c>
      <c r="O32" s="345">
        <v>13.58</v>
      </c>
      <c r="P32" s="345">
        <v>13.42</v>
      </c>
      <c r="Q32" s="345" t="s">
        <v>364</v>
      </c>
      <c r="R32" s="345">
        <v>13.55</v>
      </c>
      <c r="S32" s="345" t="s">
        <v>358</v>
      </c>
      <c r="T32" s="345">
        <v>13.03</v>
      </c>
      <c r="U32" s="345">
        <v>12.98</v>
      </c>
      <c r="V32" s="345">
        <v>12.8</v>
      </c>
      <c r="W32" s="345">
        <v>13.79</v>
      </c>
      <c r="X32" s="345">
        <v>13.47</v>
      </c>
      <c r="Y32" s="345">
        <v>13.6</v>
      </c>
      <c r="Z32" s="345">
        <v>13.47</v>
      </c>
      <c r="AA32" s="345">
        <v>14.42</v>
      </c>
      <c r="AB32" s="345">
        <v>13.53</v>
      </c>
      <c r="AC32" s="345">
        <v>13.56</v>
      </c>
      <c r="AD32" s="309">
        <v>13.46</v>
      </c>
      <c r="AE32" s="309">
        <v>13.36</v>
      </c>
      <c r="AF32" s="309">
        <v>12.96</v>
      </c>
      <c r="AG32" s="309">
        <v>13.76</v>
      </c>
    </row>
    <row r="33" spans="2:33" s="353" customFormat="1" x14ac:dyDescent="0.2">
      <c r="B33" s="352">
        <v>0.66666666666666663</v>
      </c>
      <c r="C33" s="309">
        <v>13.67</v>
      </c>
      <c r="D33" s="309">
        <v>13.5</v>
      </c>
      <c r="E33" s="309">
        <v>13.64</v>
      </c>
      <c r="F33" s="309">
        <v>13.6</v>
      </c>
      <c r="G33" s="345">
        <v>13.95</v>
      </c>
      <c r="H33" s="345">
        <v>13.77</v>
      </c>
      <c r="I33" s="345">
        <v>15.53</v>
      </c>
      <c r="J33" s="345">
        <v>13.43</v>
      </c>
      <c r="K33" s="345">
        <v>13.5</v>
      </c>
      <c r="L33" s="345">
        <v>13.46</v>
      </c>
      <c r="M33" s="345">
        <v>13.67</v>
      </c>
      <c r="N33" s="345">
        <v>13.3</v>
      </c>
      <c r="O33" s="345">
        <v>13.53</v>
      </c>
      <c r="P33" s="345">
        <v>13.36</v>
      </c>
      <c r="Q33" s="345" t="s">
        <v>358</v>
      </c>
      <c r="R33" s="345">
        <v>13.39</v>
      </c>
      <c r="S33" s="345" t="s">
        <v>363</v>
      </c>
      <c r="T33" s="345">
        <v>12.95</v>
      </c>
      <c r="U33" s="345" t="s">
        <v>358</v>
      </c>
      <c r="V33" s="345">
        <v>12.82</v>
      </c>
      <c r="W33" s="345">
        <v>13.68</v>
      </c>
      <c r="X33" s="345">
        <v>13.42</v>
      </c>
      <c r="Y33" s="345">
        <v>13.49</v>
      </c>
      <c r="Z33" s="345">
        <v>13.47</v>
      </c>
      <c r="AA33" s="345">
        <v>14.67</v>
      </c>
      <c r="AB33" s="345">
        <v>13.45</v>
      </c>
      <c r="AC33" s="345">
        <v>13.46</v>
      </c>
      <c r="AD33" s="309">
        <v>13.35</v>
      </c>
      <c r="AE33" s="309">
        <v>13.32</v>
      </c>
      <c r="AF33" s="309">
        <v>12.99</v>
      </c>
      <c r="AG33" s="309">
        <v>13.61</v>
      </c>
    </row>
    <row r="34" spans="2:33" s="353" customFormat="1" x14ac:dyDescent="0.2">
      <c r="B34" s="352">
        <v>0.70833333333333337</v>
      </c>
      <c r="C34" s="309">
        <v>13.51</v>
      </c>
      <c r="D34" s="309">
        <v>13.49</v>
      </c>
      <c r="E34" s="309">
        <v>13.52</v>
      </c>
      <c r="F34" s="309">
        <v>13.45</v>
      </c>
      <c r="G34" s="345">
        <v>14.83</v>
      </c>
      <c r="H34" s="345">
        <v>14.05</v>
      </c>
      <c r="I34" s="345">
        <v>17</v>
      </c>
      <c r="J34" s="345">
        <v>13.42</v>
      </c>
      <c r="K34" s="345">
        <v>13.47</v>
      </c>
      <c r="L34" s="345">
        <v>13.39</v>
      </c>
      <c r="M34" s="345">
        <v>13.55</v>
      </c>
      <c r="N34" s="345">
        <v>13.3</v>
      </c>
      <c r="O34" s="345">
        <v>13.39</v>
      </c>
      <c r="P34" s="345">
        <v>13.35</v>
      </c>
      <c r="Q34" s="345" t="s">
        <v>358</v>
      </c>
      <c r="R34" s="345">
        <v>13.27</v>
      </c>
      <c r="S34" s="345" t="s">
        <v>364</v>
      </c>
      <c r="T34" s="345">
        <v>12.88</v>
      </c>
      <c r="U34" s="345" t="s">
        <v>359</v>
      </c>
      <c r="V34" s="345">
        <v>12.81</v>
      </c>
      <c r="W34" s="345" t="s">
        <v>358</v>
      </c>
      <c r="X34" s="345">
        <v>13.4</v>
      </c>
      <c r="Y34" s="345">
        <v>13.41</v>
      </c>
      <c r="Z34" s="345">
        <v>13.41</v>
      </c>
      <c r="AA34" s="345">
        <v>14.77</v>
      </c>
      <c r="AB34" s="345">
        <v>13.36</v>
      </c>
      <c r="AC34" s="345">
        <v>13.31</v>
      </c>
      <c r="AD34" s="309">
        <v>13.28</v>
      </c>
      <c r="AE34" s="309">
        <v>13.28</v>
      </c>
      <c r="AF34" s="309">
        <v>12.93</v>
      </c>
      <c r="AG34" s="309">
        <v>13.34</v>
      </c>
    </row>
    <row r="35" spans="2:33" s="353" customFormat="1" x14ac:dyDescent="0.2">
      <c r="B35" s="352">
        <v>0.75</v>
      </c>
      <c r="C35" s="309">
        <v>13.54</v>
      </c>
      <c r="D35" s="309">
        <v>13.45</v>
      </c>
      <c r="E35" s="309">
        <v>13.47</v>
      </c>
      <c r="F35" s="309">
        <v>13.45</v>
      </c>
      <c r="G35" s="345">
        <v>18.09</v>
      </c>
      <c r="H35" s="345">
        <v>15.5</v>
      </c>
      <c r="I35" s="345">
        <v>23.8</v>
      </c>
      <c r="J35" s="345">
        <v>13.56</v>
      </c>
      <c r="K35" s="345">
        <v>13.41</v>
      </c>
      <c r="L35" s="345">
        <v>13.41</v>
      </c>
      <c r="M35" s="345">
        <v>13.41</v>
      </c>
      <c r="N35" s="345">
        <v>13.26</v>
      </c>
      <c r="O35" s="345">
        <v>13.31</v>
      </c>
      <c r="P35" s="345">
        <v>13.38</v>
      </c>
      <c r="Q35" s="345">
        <v>22.78</v>
      </c>
      <c r="R35" s="345">
        <v>13.16</v>
      </c>
      <c r="S35" s="345" t="s">
        <v>364</v>
      </c>
      <c r="T35" s="345">
        <v>12.86</v>
      </c>
      <c r="U35" s="345" t="s">
        <v>358</v>
      </c>
      <c r="V35" s="345">
        <v>12.71</v>
      </c>
      <c r="W35" s="345" t="s">
        <v>358</v>
      </c>
      <c r="X35" s="345">
        <v>13.34</v>
      </c>
      <c r="Y35" s="345">
        <v>13.41</v>
      </c>
      <c r="Z35" s="345">
        <v>13.41</v>
      </c>
      <c r="AA35" s="345">
        <v>14.37</v>
      </c>
      <c r="AB35" s="345">
        <v>13.35</v>
      </c>
      <c r="AC35" s="345">
        <v>13.24</v>
      </c>
      <c r="AD35" s="309">
        <v>13.2</v>
      </c>
      <c r="AE35" s="309">
        <v>13.2</v>
      </c>
      <c r="AF35" s="309">
        <v>12.93</v>
      </c>
      <c r="AG35" s="309">
        <v>13.24</v>
      </c>
    </row>
    <row r="36" spans="2:33" s="353" customFormat="1" x14ac:dyDescent="0.2">
      <c r="B36" s="352">
        <v>0.79166666666666663</v>
      </c>
      <c r="C36" s="309">
        <v>13.43</v>
      </c>
      <c r="D36" s="309">
        <v>19.059999999999999</v>
      </c>
      <c r="E36" s="309">
        <v>13.37</v>
      </c>
      <c r="F36" s="309">
        <v>13.43</v>
      </c>
      <c r="G36" s="345">
        <v>19.59</v>
      </c>
      <c r="H36" s="345" t="s">
        <v>358</v>
      </c>
      <c r="I36" s="345">
        <v>46.26</v>
      </c>
      <c r="J36" s="345">
        <v>19</v>
      </c>
      <c r="K36" s="345">
        <v>13.26</v>
      </c>
      <c r="L36" s="345">
        <v>31.19</v>
      </c>
      <c r="M36" s="345">
        <v>13.38</v>
      </c>
      <c r="N36" s="345">
        <v>13.26</v>
      </c>
      <c r="O36" s="345">
        <v>20.43</v>
      </c>
      <c r="P36" s="345">
        <v>43.92</v>
      </c>
      <c r="Q36" s="345">
        <v>22.95</v>
      </c>
      <c r="R36" s="345">
        <v>19.39</v>
      </c>
      <c r="S36" s="345" t="s">
        <v>358</v>
      </c>
      <c r="T36" s="345">
        <v>12.88</v>
      </c>
      <c r="U36" s="345" t="s">
        <v>358</v>
      </c>
      <c r="V36" s="345">
        <v>12.62</v>
      </c>
      <c r="W36" s="345" t="s">
        <v>358</v>
      </c>
      <c r="X36" s="345">
        <v>13.33</v>
      </c>
      <c r="Y36" s="345">
        <v>13.34</v>
      </c>
      <c r="Z36" s="345">
        <v>13.35</v>
      </c>
      <c r="AA36" s="345">
        <v>14.02</v>
      </c>
      <c r="AB36" s="345">
        <v>13.23</v>
      </c>
      <c r="AC36" s="345">
        <v>13.19</v>
      </c>
      <c r="AD36" s="309">
        <v>13.13</v>
      </c>
      <c r="AE36" s="309">
        <v>13.18</v>
      </c>
      <c r="AF36" s="309">
        <v>12.92</v>
      </c>
      <c r="AG36" s="309">
        <v>13.22</v>
      </c>
    </row>
    <row r="37" spans="2:33" s="353" customFormat="1" x14ac:dyDescent="0.2">
      <c r="B37" s="352">
        <v>0.83333333333333337</v>
      </c>
      <c r="C37" s="309">
        <v>13.34</v>
      </c>
      <c r="D37" s="309">
        <v>22.16</v>
      </c>
      <c r="E37" s="309">
        <v>18.850000000000001</v>
      </c>
      <c r="F37" s="309">
        <v>27.1</v>
      </c>
      <c r="G37" s="345">
        <v>18.899999999999999</v>
      </c>
      <c r="H37" s="345" t="s">
        <v>358</v>
      </c>
      <c r="I37" s="345">
        <v>90.64</v>
      </c>
      <c r="J37" s="345">
        <v>51.59</v>
      </c>
      <c r="K37" s="345">
        <v>13.22</v>
      </c>
      <c r="L37" s="345">
        <v>47.82</v>
      </c>
      <c r="M37" s="345">
        <v>13.36</v>
      </c>
      <c r="N37" s="345">
        <v>13.07</v>
      </c>
      <c r="O37" s="345">
        <v>46.74</v>
      </c>
      <c r="P37" s="345">
        <v>52.68</v>
      </c>
      <c r="Q37" s="345">
        <v>21.54</v>
      </c>
      <c r="R37" s="345">
        <v>26.83</v>
      </c>
      <c r="S37" s="345" t="s">
        <v>358</v>
      </c>
      <c r="T37" s="345">
        <v>12.88</v>
      </c>
      <c r="U37" s="345" t="s">
        <v>358</v>
      </c>
      <c r="V37" s="345">
        <v>12.62</v>
      </c>
      <c r="W37" s="345" t="s">
        <v>358</v>
      </c>
      <c r="X37" s="345">
        <v>13.32</v>
      </c>
      <c r="Y37" s="345">
        <v>13.27</v>
      </c>
      <c r="Z37" s="345">
        <v>13.27</v>
      </c>
      <c r="AA37" s="345">
        <v>13.77</v>
      </c>
      <c r="AB37" s="345">
        <v>13.14</v>
      </c>
      <c r="AC37" s="345">
        <v>13.14</v>
      </c>
      <c r="AD37" s="309">
        <v>13.14</v>
      </c>
      <c r="AE37" s="309">
        <v>13.07</v>
      </c>
      <c r="AF37" s="309">
        <v>12.92</v>
      </c>
      <c r="AG37" s="309">
        <v>13.28</v>
      </c>
    </row>
    <row r="38" spans="2:33" s="353" customFormat="1" x14ac:dyDescent="0.2">
      <c r="B38" s="352">
        <v>0.875</v>
      </c>
      <c r="C38" s="309">
        <v>20.100000000000001</v>
      </c>
      <c r="D38" s="309">
        <v>24.55</v>
      </c>
      <c r="E38" s="309">
        <v>22.96</v>
      </c>
      <c r="F38" s="309">
        <v>43.6</v>
      </c>
      <c r="G38" s="345">
        <v>18.440000000000001</v>
      </c>
      <c r="H38" s="345" t="s">
        <v>358</v>
      </c>
      <c r="I38" s="345">
        <v>104.92</v>
      </c>
      <c r="J38" s="345">
        <v>55.56</v>
      </c>
      <c r="K38" s="345">
        <v>29.02</v>
      </c>
      <c r="L38" s="345">
        <v>84.61</v>
      </c>
      <c r="M38" s="345">
        <v>13.27</v>
      </c>
      <c r="N38" s="345">
        <v>12.94</v>
      </c>
      <c r="O38" s="345">
        <v>48.1</v>
      </c>
      <c r="P38" s="345">
        <v>66.37</v>
      </c>
      <c r="Q38" s="345">
        <v>13.98</v>
      </c>
      <c r="R38" s="345">
        <v>29.27</v>
      </c>
      <c r="S38" s="345">
        <v>14.37</v>
      </c>
      <c r="T38" s="345">
        <v>12.84</v>
      </c>
      <c r="U38" s="345">
        <v>12.46</v>
      </c>
      <c r="V38" s="345">
        <v>12.54</v>
      </c>
      <c r="W38" s="345">
        <v>13.2</v>
      </c>
      <c r="X38" s="345">
        <v>13.24</v>
      </c>
      <c r="Y38" s="345">
        <v>13.23</v>
      </c>
      <c r="Z38" s="345">
        <v>13.2</v>
      </c>
      <c r="AA38" s="345">
        <v>13.62</v>
      </c>
      <c r="AB38" s="345">
        <v>13.04</v>
      </c>
      <c r="AC38" s="345">
        <v>13.38</v>
      </c>
      <c r="AD38" s="309">
        <v>13.17</v>
      </c>
      <c r="AE38" s="309">
        <v>13.01</v>
      </c>
      <c r="AF38" s="309">
        <v>12.98</v>
      </c>
      <c r="AG38" s="309">
        <v>13.24</v>
      </c>
    </row>
    <row r="39" spans="2:33" s="353" customFormat="1" x14ac:dyDescent="0.2">
      <c r="B39" s="352">
        <v>0.91666666666666663</v>
      </c>
      <c r="C39" s="309">
        <v>25.14</v>
      </c>
      <c r="D39" s="309">
        <v>48.02</v>
      </c>
      <c r="E39" s="309">
        <v>33.06</v>
      </c>
      <c r="F39" s="309">
        <v>64.900000000000006</v>
      </c>
      <c r="G39" s="345">
        <v>20.7</v>
      </c>
      <c r="H39" s="345" t="s">
        <v>358</v>
      </c>
      <c r="I39" s="345">
        <v>83.96</v>
      </c>
      <c r="J39" s="345">
        <v>52.52</v>
      </c>
      <c r="K39" s="345">
        <v>32.729999999999997</v>
      </c>
      <c r="L39" s="345">
        <v>108.21</v>
      </c>
      <c r="M39" s="345">
        <v>16.649999999999999</v>
      </c>
      <c r="N39" s="345">
        <v>12.84</v>
      </c>
      <c r="O39" s="345">
        <v>41.78</v>
      </c>
      <c r="P39" s="345">
        <v>65.38</v>
      </c>
      <c r="Q39" s="345">
        <v>17.61</v>
      </c>
      <c r="R39" s="345">
        <v>36.69</v>
      </c>
      <c r="S39" s="345">
        <v>16.05</v>
      </c>
      <c r="T39" s="345">
        <v>12.8</v>
      </c>
      <c r="U39" s="345">
        <v>13.55</v>
      </c>
      <c r="V39" s="345">
        <v>19.55</v>
      </c>
      <c r="W39" s="345">
        <v>13.22</v>
      </c>
      <c r="X39" s="345">
        <v>13.12</v>
      </c>
      <c r="Y39" s="345">
        <v>13.19</v>
      </c>
      <c r="Z39" s="345">
        <v>31.55</v>
      </c>
      <c r="AA39" s="345">
        <v>13.6</v>
      </c>
      <c r="AB39" s="345">
        <v>12.99</v>
      </c>
      <c r="AC39" s="345">
        <v>60.07</v>
      </c>
      <c r="AD39" s="309">
        <v>13.6</v>
      </c>
      <c r="AE39" s="309">
        <v>12.93</v>
      </c>
      <c r="AF39" s="309">
        <v>14.6</v>
      </c>
      <c r="AG39" s="309">
        <v>30.37</v>
      </c>
    </row>
    <row r="40" spans="2:33" s="353" customFormat="1" x14ac:dyDescent="0.2">
      <c r="B40" s="352">
        <v>0.95833333333333337</v>
      </c>
      <c r="C40" s="309">
        <v>25.83</v>
      </c>
      <c r="D40" s="309">
        <v>65.28</v>
      </c>
      <c r="E40" s="309">
        <v>50.71</v>
      </c>
      <c r="F40" s="309">
        <v>80.05</v>
      </c>
      <c r="G40" s="345">
        <v>31.18</v>
      </c>
      <c r="H40" s="345" t="s">
        <v>358</v>
      </c>
      <c r="I40" s="345">
        <v>40.450000000000003</v>
      </c>
      <c r="J40" s="345">
        <v>26.15</v>
      </c>
      <c r="K40" s="345">
        <v>38.33</v>
      </c>
      <c r="L40" s="345">
        <v>114.27</v>
      </c>
      <c r="M40" s="345">
        <v>18.93</v>
      </c>
      <c r="N40" s="345">
        <v>38.909999999999997</v>
      </c>
      <c r="O40" s="345">
        <v>18.420000000000002</v>
      </c>
      <c r="P40" s="345">
        <v>76.94</v>
      </c>
      <c r="Q40" s="345">
        <v>57.71</v>
      </c>
      <c r="R40" s="345">
        <v>38.369999999999997</v>
      </c>
      <c r="S40" s="345">
        <v>17.38</v>
      </c>
      <c r="T40" s="345">
        <v>12.87</v>
      </c>
      <c r="U40" s="345">
        <v>16.37</v>
      </c>
      <c r="V40" s="345">
        <v>79.5</v>
      </c>
      <c r="W40" s="345">
        <v>13.66</v>
      </c>
      <c r="X40" s="345">
        <v>37.06</v>
      </c>
      <c r="Y40" s="345">
        <v>22.3</v>
      </c>
      <c r="Z40" s="345">
        <v>118.28</v>
      </c>
      <c r="AA40" s="345">
        <v>13.6</v>
      </c>
      <c r="AB40" s="345">
        <v>33.18</v>
      </c>
      <c r="AC40" s="345">
        <v>76.09</v>
      </c>
      <c r="AD40" s="309">
        <v>24.89</v>
      </c>
      <c r="AE40" s="309">
        <v>12.93</v>
      </c>
      <c r="AF40" s="309">
        <v>16.829999999999998</v>
      </c>
      <c r="AG40" s="309">
        <v>47.8</v>
      </c>
    </row>
    <row r="41" spans="2:33" s="354" customFormat="1" ht="27" customHeight="1" x14ac:dyDescent="0.2">
      <c r="B41" s="350" t="s">
        <v>346</v>
      </c>
      <c r="C41" s="363" t="s">
        <v>345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</row>
    <row r="42" spans="2:33" ht="10.5" customHeight="1" x14ac:dyDescent="0.2">
      <c r="B42" s="355" t="s">
        <v>349</v>
      </c>
    </row>
    <row r="43" spans="2:33" x14ac:dyDescent="0.2">
      <c r="B43" s="355" t="s">
        <v>373</v>
      </c>
    </row>
    <row r="44" spans="2:33" x14ac:dyDescent="0.2">
      <c r="B44" s="355" t="s">
        <v>370</v>
      </c>
    </row>
    <row r="45" spans="2:33" x14ac:dyDescent="0.2">
      <c r="B45" s="355" t="s">
        <v>371</v>
      </c>
    </row>
    <row r="46" spans="2:33" x14ac:dyDescent="0.2">
      <c r="B46" s="355" t="s">
        <v>372</v>
      </c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8"/>
  <sheetViews>
    <sheetView showGridLines="0" topLeftCell="A9" zoomScale="70" zoomScaleNormal="70" zoomScaleSheetLayoutView="98" workbookViewId="0">
      <selection activeCell="H22" sqref="H22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3" width="6.42578125" style="346" customWidth="1"/>
    <col min="34" max="16384" width="11.42578125" style="346"/>
  </cols>
  <sheetData>
    <row r="1" spans="2:33" s="356" customFormat="1" ht="15.75" customHeight="1" x14ac:dyDescent="0.2"/>
    <row r="2" spans="2:33" s="356" customFormat="1" ht="15.75" customHeight="1" x14ac:dyDescent="0.2">
      <c r="B2" s="373"/>
      <c r="C2" s="373"/>
      <c r="D2" s="373"/>
      <c r="E2" s="373"/>
      <c r="F2" s="374" t="s">
        <v>353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</row>
    <row r="3" spans="2:33" s="356" customFormat="1" ht="15.75" customHeight="1" x14ac:dyDescent="0.2">
      <c r="B3" s="373"/>
      <c r="C3" s="373"/>
      <c r="D3" s="373"/>
      <c r="E3" s="373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</row>
    <row r="4" spans="2:33" s="356" customFormat="1" ht="15.75" customHeight="1" x14ac:dyDescent="0.2">
      <c r="B4" s="373"/>
      <c r="C4" s="373"/>
      <c r="D4" s="373"/>
      <c r="E4" s="373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</row>
    <row r="5" spans="2:33" s="356" customFormat="1" ht="11.25" customHeight="1" x14ac:dyDescent="0.2">
      <c r="B5" s="357"/>
      <c r="C5" s="357"/>
      <c r="D5" s="357"/>
      <c r="E5" s="357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  <c r="AF5" s="304"/>
      <c r="AG5" s="304"/>
    </row>
    <row r="6" spans="2:33" s="356" customFormat="1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marzo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s="356" customFormat="1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56" customFormat="1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56" customFormat="1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56" customFormat="1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s="356" customFormat="1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56" customFormat="1" ht="15.75" customHeight="1" x14ac:dyDescent="0.2">
      <c r="B12" s="348" t="s">
        <v>33</v>
      </c>
      <c r="C12" s="348"/>
      <c r="D12" s="348"/>
      <c r="E12" s="348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56" customFormat="1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56" customFormat="1" ht="15.75" customHeight="1" x14ac:dyDescent="0.2">
      <c r="B14" s="348" t="s">
        <v>9</v>
      </c>
      <c r="C14" s="348"/>
      <c r="D14" s="348"/>
      <c r="E14" s="348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8" t="s">
        <v>321</v>
      </c>
      <c r="W14" s="368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56" customFormat="1" ht="11.25" customHeight="1" x14ac:dyDescent="0.2">
      <c r="B15" s="357"/>
      <c r="C15" s="357"/>
      <c r="D15" s="357"/>
      <c r="E15" s="357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/>
      <c r="Z15" s="304"/>
      <c r="AA15" s="304"/>
      <c r="AB15" s="304"/>
      <c r="AC15" s="304"/>
      <c r="AD15" s="304"/>
      <c r="AE15" s="304"/>
      <c r="AF15" s="304"/>
      <c r="AG15" s="304"/>
    </row>
    <row r="16" spans="2:33" s="356" customFormat="1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8" customFormat="1" x14ac:dyDescent="0.2">
      <c r="B17" s="352">
        <v>0</v>
      </c>
      <c r="C17" s="345">
        <v>17.600000000000001</v>
      </c>
      <c r="D17" s="345">
        <v>17.47</v>
      </c>
      <c r="E17" s="345">
        <v>46.52</v>
      </c>
      <c r="F17" s="345">
        <v>48.33</v>
      </c>
      <c r="G17" s="345">
        <v>64.22</v>
      </c>
      <c r="H17" s="345">
        <v>37.090000000000003</v>
      </c>
      <c r="I17" s="345">
        <v>27.62</v>
      </c>
      <c r="J17" s="345">
        <v>26.45</v>
      </c>
      <c r="K17" s="345">
        <v>15.23</v>
      </c>
      <c r="L17" s="345">
        <v>20.350000000000001</v>
      </c>
      <c r="M17" s="345">
        <v>62.41</v>
      </c>
      <c r="N17" s="345">
        <v>27.81</v>
      </c>
      <c r="O17" s="345">
        <v>33.549999999999997</v>
      </c>
      <c r="P17" s="345">
        <v>60.23</v>
      </c>
      <c r="Q17" s="345">
        <v>37.04</v>
      </c>
      <c r="R17" s="345">
        <v>47.58</v>
      </c>
      <c r="S17" s="345">
        <v>27.17</v>
      </c>
      <c r="T17" s="345">
        <v>20.02</v>
      </c>
      <c r="U17" s="345">
        <v>12.41</v>
      </c>
      <c r="V17" s="345">
        <v>12.59</v>
      </c>
      <c r="W17" s="345">
        <v>11.8</v>
      </c>
      <c r="X17" s="345">
        <v>42.02</v>
      </c>
      <c r="Y17" s="345">
        <v>10.54</v>
      </c>
      <c r="Z17" s="345">
        <v>14.76</v>
      </c>
      <c r="AA17" s="345">
        <v>10.73</v>
      </c>
      <c r="AB17" s="345">
        <v>11.79</v>
      </c>
      <c r="AC17" s="345">
        <v>22.8</v>
      </c>
      <c r="AD17" s="345">
        <v>17.07</v>
      </c>
      <c r="AE17" s="345">
        <v>11.47</v>
      </c>
      <c r="AF17" s="345">
        <v>10.130000000000001</v>
      </c>
      <c r="AG17" s="345">
        <v>9.83</v>
      </c>
    </row>
    <row r="18" spans="2:33" s="358" customFormat="1" x14ac:dyDescent="0.2">
      <c r="B18" s="352">
        <v>4.1666666666666664E-2</v>
      </c>
      <c r="C18" s="345">
        <v>34.04</v>
      </c>
      <c r="D18" s="345">
        <v>11.66</v>
      </c>
      <c r="E18" s="345">
        <v>24.32</v>
      </c>
      <c r="F18" s="345">
        <v>48.48</v>
      </c>
      <c r="G18" s="345">
        <v>166.52</v>
      </c>
      <c r="H18" s="345">
        <v>39.92</v>
      </c>
      <c r="I18" s="345">
        <v>58.52</v>
      </c>
      <c r="J18" s="345">
        <v>26.01</v>
      </c>
      <c r="K18" s="345">
        <v>41</v>
      </c>
      <c r="L18" s="345">
        <v>16.64</v>
      </c>
      <c r="M18" s="345">
        <v>22.88</v>
      </c>
      <c r="N18" s="345">
        <v>60.91</v>
      </c>
      <c r="O18" s="345">
        <v>23.55</v>
      </c>
      <c r="P18" s="345">
        <v>17.82</v>
      </c>
      <c r="Q18" s="345">
        <v>43.19</v>
      </c>
      <c r="R18" s="345">
        <v>19.57</v>
      </c>
      <c r="S18" s="345">
        <v>16.010000000000002</v>
      </c>
      <c r="T18" s="345">
        <v>13.39</v>
      </c>
      <c r="U18" s="345">
        <v>12.11</v>
      </c>
      <c r="V18" s="345">
        <v>12.38</v>
      </c>
      <c r="W18" s="345">
        <v>11.83</v>
      </c>
      <c r="X18" s="345">
        <v>34.68</v>
      </c>
      <c r="Y18" s="345">
        <v>11.94</v>
      </c>
      <c r="Z18" s="345">
        <v>11.23</v>
      </c>
      <c r="AA18" s="345">
        <v>10.48</v>
      </c>
      <c r="AB18" s="345">
        <v>14.57</v>
      </c>
      <c r="AC18" s="345">
        <v>23.23</v>
      </c>
      <c r="AD18" s="345">
        <v>12.33</v>
      </c>
      <c r="AE18" s="345">
        <v>10.63</v>
      </c>
      <c r="AF18" s="345">
        <v>10.62</v>
      </c>
      <c r="AG18" s="345">
        <v>10.65</v>
      </c>
    </row>
    <row r="19" spans="2:33" s="358" customFormat="1" x14ac:dyDescent="0.2">
      <c r="B19" s="352">
        <v>8.3333333333333329E-2</v>
      </c>
      <c r="C19" s="345">
        <v>29.55</v>
      </c>
      <c r="D19" s="345">
        <v>36.32</v>
      </c>
      <c r="E19" s="345">
        <v>19.03</v>
      </c>
      <c r="F19" s="345">
        <v>98.76</v>
      </c>
      <c r="G19" s="345">
        <v>35.36</v>
      </c>
      <c r="H19" s="345">
        <v>38.07</v>
      </c>
      <c r="I19" s="345">
        <v>31.86</v>
      </c>
      <c r="J19" s="345">
        <v>35.71</v>
      </c>
      <c r="K19" s="345">
        <v>14.25</v>
      </c>
      <c r="L19" s="345">
        <v>16.53</v>
      </c>
      <c r="M19" s="345">
        <v>12.79</v>
      </c>
      <c r="N19" s="345">
        <v>44.13</v>
      </c>
      <c r="O19" s="345">
        <v>18.850000000000001</v>
      </c>
      <c r="P19" s="345">
        <v>12.98</v>
      </c>
      <c r="Q19" s="345">
        <v>16.989999999999998</v>
      </c>
      <c r="R19" s="345">
        <v>27.05</v>
      </c>
      <c r="S19" s="345">
        <v>22.77</v>
      </c>
      <c r="T19" s="345">
        <v>12.58</v>
      </c>
      <c r="U19" s="345">
        <v>12.09</v>
      </c>
      <c r="V19" s="345">
        <v>11.97</v>
      </c>
      <c r="W19" s="345">
        <v>11.05</v>
      </c>
      <c r="X19" s="345">
        <v>14.46</v>
      </c>
      <c r="Y19" s="345">
        <v>10.38</v>
      </c>
      <c r="Z19" s="345">
        <v>12.37</v>
      </c>
      <c r="AA19" s="345">
        <v>10.44</v>
      </c>
      <c r="AB19" s="345">
        <v>21.88</v>
      </c>
      <c r="AC19" s="345">
        <v>13.2</v>
      </c>
      <c r="AD19" s="345">
        <v>11.43</v>
      </c>
      <c r="AE19" s="345">
        <v>10.36</v>
      </c>
      <c r="AF19" s="345">
        <v>10.69</v>
      </c>
      <c r="AG19" s="345">
        <v>11.02</v>
      </c>
    </row>
    <row r="20" spans="2:33" s="358" customFormat="1" x14ac:dyDescent="0.2">
      <c r="B20" s="352">
        <v>0.125</v>
      </c>
      <c r="C20" s="345">
        <v>60.09</v>
      </c>
      <c r="D20" s="345">
        <v>56.48</v>
      </c>
      <c r="E20" s="345">
        <v>14.62</v>
      </c>
      <c r="F20" s="345">
        <v>75.95</v>
      </c>
      <c r="G20" s="345">
        <v>182.76</v>
      </c>
      <c r="H20" s="345">
        <v>37.85</v>
      </c>
      <c r="I20" s="345">
        <v>20.47</v>
      </c>
      <c r="J20" s="345">
        <v>58.73</v>
      </c>
      <c r="K20" s="345">
        <v>116.25</v>
      </c>
      <c r="L20" s="345">
        <v>11.77</v>
      </c>
      <c r="M20" s="345">
        <v>15.03</v>
      </c>
      <c r="N20" s="345">
        <v>30.87</v>
      </c>
      <c r="O20" s="345">
        <v>36.72</v>
      </c>
      <c r="P20" s="345">
        <v>15.89</v>
      </c>
      <c r="Q20" s="345">
        <v>52.49</v>
      </c>
      <c r="R20" s="345">
        <v>33.4</v>
      </c>
      <c r="S20" s="345">
        <v>12.36</v>
      </c>
      <c r="T20" s="345">
        <v>17.97</v>
      </c>
      <c r="U20" s="345">
        <v>15</v>
      </c>
      <c r="V20" s="345">
        <v>11.4</v>
      </c>
      <c r="W20" s="345">
        <v>11.23</v>
      </c>
      <c r="X20" s="345">
        <v>12.4</v>
      </c>
      <c r="Y20" s="345">
        <v>10.039999999999999</v>
      </c>
      <c r="Z20" s="345">
        <v>10.42</v>
      </c>
      <c r="AA20" s="345">
        <v>10.33</v>
      </c>
      <c r="AB20" s="345">
        <v>16.440000000000001</v>
      </c>
      <c r="AC20" s="345">
        <v>10.19</v>
      </c>
      <c r="AD20" s="345">
        <v>12.26</v>
      </c>
      <c r="AE20" s="345">
        <v>10.58</v>
      </c>
      <c r="AF20" s="345">
        <v>10.59</v>
      </c>
      <c r="AG20" s="345">
        <v>10.72</v>
      </c>
    </row>
    <row r="21" spans="2:33" s="358" customFormat="1" x14ac:dyDescent="0.2">
      <c r="B21" s="352">
        <v>0.16666666666666666</v>
      </c>
      <c r="C21" s="345">
        <v>131.09</v>
      </c>
      <c r="D21" s="345">
        <v>74.23</v>
      </c>
      <c r="E21" s="345">
        <v>22.92</v>
      </c>
      <c r="F21" s="345">
        <v>24.69</v>
      </c>
      <c r="G21" s="345">
        <v>121.21</v>
      </c>
      <c r="H21" s="345">
        <v>125.32</v>
      </c>
      <c r="I21" s="345">
        <v>15.04</v>
      </c>
      <c r="J21" s="345">
        <v>51.96</v>
      </c>
      <c r="K21" s="345">
        <v>14.44</v>
      </c>
      <c r="L21" s="345">
        <v>63.97</v>
      </c>
      <c r="M21" s="345">
        <v>28.86</v>
      </c>
      <c r="N21" s="345">
        <v>31.71</v>
      </c>
      <c r="O21" s="345">
        <v>12.34</v>
      </c>
      <c r="P21" s="345">
        <v>19.86</v>
      </c>
      <c r="Q21" s="345">
        <v>48.55</v>
      </c>
      <c r="R21" s="345">
        <v>40.42</v>
      </c>
      <c r="S21" s="345">
        <v>33.58</v>
      </c>
      <c r="T21" s="345">
        <v>13.72</v>
      </c>
      <c r="U21" s="345">
        <v>14.09</v>
      </c>
      <c r="V21" s="345">
        <v>11.88</v>
      </c>
      <c r="W21" s="345">
        <v>11.2</v>
      </c>
      <c r="X21" s="345">
        <v>11.87</v>
      </c>
      <c r="Y21" s="345">
        <v>9.8800000000000008</v>
      </c>
      <c r="Z21" s="345">
        <v>10.62</v>
      </c>
      <c r="AA21" s="345">
        <v>10.37</v>
      </c>
      <c r="AB21" s="345">
        <v>11.02</v>
      </c>
      <c r="AC21" s="345">
        <v>9.9700000000000006</v>
      </c>
      <c r="AD21" s="345">
        <v>11.31</v>
      </c>
      <c r="AE21" s="345">
        <v>10.88</v>
      </c>
      <c r="AF21" s="345">
        <v>10.62</v>
      </c>
      <c r="AG21" s="345">
        <v>10.29</v>
      </c>
    </row>
    <row r="22" spans="2:33" s="358" customFormat="1" x14ac:dyDescent="0.2">
      <c r="B22" s="352">
        <v>0.20833333333333334</v>
      </c>
      <c r="C22" s="345">
        <v>98.27</v>
      </c>
      <c r="D22" s="345">
        <v>36.71</v>
      </c>
      <c r="E22" s="345">
        <v>16.760000000000002</v>
      </c>
      <c r="F22" s="345">
        <v>23.39</v>
      </c>
      <c r="G22" s="345">
        <v>26.34</v>
      </c>
      <c r="H22" s="345">
        <v>29.98</v>
      </c>
      <c r="I22" s="345">
        <v>13.44</v>
      </c>
      <c r="J22" s="345">
        <v>22.87</v>
      </c>
      <c r="K22" s="345">
        <v>19.38</v>
      </c>
      <c r="L22" s="345">
        <v>30.86</v>
      </c>
      <c r="M22" s="345">
        <v>21.38</v>
      </c>
      <c r="N22" s="345">
        <v>14.54</v>
      </c>
      <c r="O22" s="345">
        <v>58.78</v>
      </c>
      <c r="P22" s="345">
        <v>68.19</v>
      </c>
      <c r="Q22" s="345">
        <v>38.29</v>
      </c>
      <c r="R22" s="345">
        <v>31.93</v>
      </c>
      <c r="S22" s="345">
        <v>12.52</v>
      </c>
      <c r="T22" s="345">
        <v>12.97</v>
      </c>
      <c r="U22" s="345">
        <v>11.95</v>
      </c>
      <c r="V22" s="345">
        <v>11.94</v>
      </c>
      <c r="W22" s="345">
        <v>11.02</v>
      </c>
      <c r="X22" s="345">
        <v>11.38</v>
      </c>
      <c r="Y22" s="345">
        <v>10.01</v>
      </c>
      <c r="Z22" s="345">
        <v>10.59</v>
      </c>
      <c r="AA22" s="345">
        <v>10.42</v>
      </c>
      <c r="AB22" s="345" t="s">
        <v>358</v>
      </c>
      <c r="AC22" s="345">
        <v>12.65</v>
      </c>
      <c r="AD22" s="345">
        <v>10.55</v>
      </c>
      <c r="AE22" s="345">
        <v>35.78</v>
      </c>
      <c r="AF22" s="345">
        <v>10.7</v>
      </c>
      <c r="AG22" s="345">
        <v>10.69</v>
      </c>
    </row>
    <row r="23" spans="2:33" s="358" customFormat="1" x14ac:dyDescent="0.2">
      <c r="B23" s="352">
        <v>0.25</v>
      </c>
      <c r="C23" s="345">
        <v>27.83</v>
      </c>
      <c r="D23" s="345">
        <v>25.59</v>
      </c>
      <c r="E23" s="345">
        <v>21.74</v>
      </c>
      <c r="F23" s="345">
        <v>16.850000000000001</v>
      </c>
      <c r="G23" s="345">
        <v>17.14</v>
      </c>
      <c r="H23" s="345">
        <v>33.44</v>
      </c>
      <c r="I23" s="345">
        <v>13.27</v>
      </c>
      <c r="J23" s="345">
        <v>72.86</v>
      </c>
      <c r="K23" s="345">
        <v>26.84</v>
      </c>
      <c r="L23" s="345">
        <v>21.27</v>
      </c>
      <c r="M23" s="345">
        <v>15.8</v>
      </c>
      <c r="N23" s="345">
        <v>148.44999999999999</v>
      </c>
      <c r="O23" s="345">
        <v>86.25</v>
      </c>
      <c r="P23" s="345">
        <v>19.78</v>
      </c>
      <c r="Q23" s="345">
        <v>11.8</v>
      </c>
      <c r="R23" s="345">
        <v>32.92</v>
      </c>
      <c r="S23" s="345">
        <v>14.79</v>
      </c>
      <c r="T23" s="345">
        <v>13.05</v>
      </c>
      <c r="U23" s="345">
        <v>11.58</v>
      </c>
      <c r="V23" s="345">
        <v>11.73</v>
      </c>
      <c r="W23" s="345">
        <v>10.91</v>
      </c>
      <c r="X23" s="345">
        <v>10.54</v>
      </c>
      <c r="Y23" s="345">
        <v>10.19</v>
      </c>
      <c r="Z23" s="345">
        <v>11.13</v>
      </c>
      <c r="AA23" s="345">
        <v>48.8</v>
      </c>
      <c r="AB23" s="345" t="s">
        <v>367</v>
      </c>
      <c r="AC23" s="345">
        <v>9.8800000000000008</v>
      </c>
      <c r="AD23" s="345">
        <v>10.55</v>
      </c>
      <c r="AE23" s="345">
        <v>30.14</v>
      </c>
      <c r="AF23" s="345">
        <v>10.58</v>
      </c>
      <c r="AG23" s="345">
        <v>11.01</v>
      </c>
    </row>
    <row r="24" spans="2:33" s="358" customFormat="1" x14ac:dyDescent="0.2">
      <c r="B24" s="352">
        <v>0.29166666666666669</v>
      </c>
      <c r="C24" s="345">
        <v>58.98</v>
      </c>
      <c r="D24" s="345">
        <v>98.94</v>
      </c>
      <c r="E24" s="345">
        <v>58.63</v>
      </c>
      <c r="F24" s="345">
        <v>70.959999999999994</v>
      </c>
      <c r="G24" s="345">
        <v>41.6</v>
      </c>
      <c r="H24" s="345">
        <v>46.86</v>
      </c>
      <c r="I24" s="345">
        <v>52.68</v>
      </c>
      <c r="J24" s="345">
        <v>42.27</v>
      </c>
      <c r="K24" s="345">
        <v>24.02</v>
      </c>
      <c r="L24" s="345">
        <v>20.7</v>
      </c>
      <c r="M24" s="345">
        <v>15.01</v>
      </c>
      <c r="N24" s="345">
        <v>77.709999999999994</v>
      </c>
      <c r="O24" s="345">
        <v>151.30000000000001</v>
      </c>
      <c r="P24" s="345">
        <v>54.49</v>
      </c>
      <c r="Q24" s="345">
        <v>12.98</v>
      </c>
      <c r="R24" s="345">
        <v>31.78</v>
      </c>
      <c r="S24" s="345">
        <v>55.43</v>
      </c>
      <c r="T24" s="345">
        <v>17.78</v>
      </c>
      <c r="U24" s="345">
        <v>11.69</v>
      </c>
      <c r="V24" s="345">
        <v>11.8</v>
      </c>
      <c r="W24" s="345">
        <v>11.65</v>
      </c>
      <c r="X24" s="345">
        <v>12.25</v>
      </c>
      <c r="Y24" s="345">
        <v>23.32</v>
      </c>
      <c r="Z24" s="345">
        <v>12.62</v>
      </c>
      <c r="AA24" s="345">
        <v>74.92</v>
      </c>
      <c r="AB24" s="345" t="s">
        <v>364</v>
      </c>
      <c r="AC24" s="345">
        <v>12.93</v>
      </c>
      <c r="AD24" s="345">
        <v>15.35</v>
      </c>
      <c r="AE24" s="345">
        <v>89.18</v>
      </c>
      <c r="AF24" s="345">
        <v>10.45</v>
      </c>
      <c r="AG24" s="345">
        <v>12.18</v>
      </c>
    </row>
    <row r="25" spans="2:33" s="358" customFormat="1" x14ac:dyDescent="0.2">
      <c r="B25" s="352">
        <v>0.33333333333333331</v>
      </c>
      <c r="C25" s="345">
        <v>20.25</v>
      </c>
      <c r="D25" s="345">
        <v>21.13</v>
      </c>
      <c r="E25" s="345">
        <v>61.41</v>
      </c>
      <c r="F25" s="345">
        <v>15.23</v>
      </c>
      <c r="G25" s="345">
        <v>64.150000000000006</v>
      </c>
      <c r="H25" s="345">
        <v>20.03</v>
      </c>
      <c r="I25" s="345">
        <v>36.61</v>
      </c>
      <c r="J25" s="345">
        <v>17.149999999999999</v>
      </c>
      <c r="K25" s="345">
        <v>30.89</v>
      </c>
      <c r="L25" s="345">
        <v>25.48</v>
      </c>
      <c r="M25" s="345">
        <v>27.65</v>
      </c>
      <c r="N25" s="345">
        <v>16.350000000000001</v>
      </c>
      <c r="O25" s="345">
        <v>32.119999999999997</v>
      </c>
      <c r="P25" s="345">
        <v>42.71</v>
      </c>
      <c r="Q25" s="345">
        <v>12.94</v>
      </c>
      <c r="R25" s="345">
        <v>24.53</v>
      </c>
      <c r="S25" s="345">
        <v>23.64</v>
      </c>
      <c r="T25" s="345">
        <v>14.48</v>
      </c>
      <c r="U25" s="345">
        <v>12.07</v>
      </c>
      <c r="V25" s="345">
        <v>25.42</v>
      </c>
      <c r="W25" s="345">
        <v>19.670000000000002</v>
      </c>
      <c r="X25" s="345">
        <v>11.34</v>
      </c>
      <c r="Y25" s="345">
        <v>22.78</v>
      </c>
      <c r="Z25" s="345">
        <v>14.65</v>
      </c>
      <c r="AA25" s="345">
        <v>24.95</v>
      </c>
      <c r="AB25" s="345" t="s">
        <v>364</v>
      </c>
      <c r="AC25" s="345">
        <v>12.15</v>
      </c>
      <c r="AD25" s="345">
        <v>11.44</v>
      </c>
      <c r="AE25" s="345">
        <v>29.62</v>
      </c>
      <c r="AF25" s="345">
        <v>10.51</v>
      </c>
      <c r="AG25" s="345">
        <v>12.44</v>
      </c>
    </row>
    <row r="26" spans="2:33" s="358" customFormat="1" x14ac:dyDescent="0.2">
      <c r="B26" s="352">
        <v>0.375</v>
      </c>
      <c r="C26" s="345">
        <v>13.96</v>
      </c>
      <c r="D26" s="345">
        <v>37.89</v>
      </c>
      <c r="E26" s="345">
        <v>55.34</v>
      </c>
      <c r="F26" s="345">
        <v>14.47</v>
      </c>
      <c r="G26" s="345">
        <v>39.43</v>
      </c>
      <c r="H26" s="345">
        <v>13.89</v>
      </c>
      <c r="I26" s="345">
        <v>21.32</v>
      </c>
      <c r="J26" s="345">
        <v>12.8</v>
      </c>
      <c r="K26" s="345">
        <v>25.78</v>
      </c>
      <c r="L26" s="345">
        <v>28.59</v>
      </c>
      <c r="M26" s="345">
        <v>12.7</v>
      </c>
      <c r="N26" s="345">
        <v>14.16</v>
      </c>
      <c r="O26" s="345">
        <v>14.11</v>
      </c>
      <c r="P26" s="345">
        <v>46.72</v>
      </c>
      <c r="Q26" s="345">
        <v>15.71</v>
      </c>
      <c r="R26" s="345">
        <v>22.17</v>
      </c>
      <c r="S26" s="345">
        <v>46.94</v>
      </c>
      <c r="T26" s="345" t="s">
        <v>358</v>
      </c>
      <c r="U26" s="345">
        <v>11.73</v>
      </c>
      <c r="V26" s="345">
        <v>22.11</v>
      </c>
      <c r="W26" s="345">
        <v>11.9</v>
      </c>
      <c r="X26" s="345">
        <v>10.84</v>
      </c>
      <c r="Y26" s="345">
        <v>9.6199999999999992</v>
      </c>
      <c r="Z26" s="345">
        <v>11.23</v>
      </c>
      <c r="AA26" s="345">
        <v>13.12</v>
      </c>
      <c r="AB26" s="345">
        <v>11.02</v>
      </c>
      <c r="AC26" s="345">
        <v>11.05</v>
      </c>
      <c r="AD26" s="345">
        <v>10.87</v>
      </c>
      <c r="AE26" s="345">
        <v>12.02</v>
      </c>
      <c r="AF26" s="345">
        <v>10.49</v>
      </c>
      <c r="AG26" s="345">
        <v>10.79</v>
      </c>
    </row>
    <row r="27" spans="2:33" s="358" customFormat="1" x14ac:dyDescent="0.2">
      <c r="B27" s="352">
        <v>0.41666666666666669</v>
      </c>
      <c r="C27" s="345">
        <v>12.34</v>
      </c>
      <c r="D27" s="345">
        <v>10.79</v>
      </c>
      <c r="E27" s="345">
        <v>33.85</v>
      </c>
      <c r="F27" s="345">
        <v>14.08</v>
      </c>
      <c r="G27" s="345">
        <v>13.93</v>
      </c>
      <c r="H27" s="345">
        <v>12.04</v>
      </c>
      <c r="I27" s="345">
        <v>14.72</v>
      </c>
      <c r="J27" s="345">
        <v>11.68</v>
      </c>
      <c r="K27" s="345">
        <v>21.38</v>
      </c>
      <c r="L27" s="345">
        <v>15.6</v>
      </c>
      <c r="M27" s="345">
        <v>12.11</v>
      </c>
      <c r="N27" s="345">
        <v>13.3</v>
      </c>
      <c r="O27" s="345">
        <v>11.05</v>
      </c>
      <c r="P27" s="345">
        <v>20.72</v>
      </c>
      <c r="Q27" s="345">
        <v>24.2</v>
      </c>
      <c r="R27" s="345">
        <v>10.83</v>
      </c>
      <c r="S27" s="345">
        <v>11.37</v>
      </c>
      <c r="T27" s="345">
        <v>12.2</v>
      </c>
      <c r="U27" s="345">
        <v>11.8</v>
      </c>
      <c r="V27" s="345">
        <v>11.11</v>
      </c>
      <c r="W27" s="345">
        <v>11.38</v>
      </c>
      <c r="X27" s="345">
        <v>11.41</v>
      </c>
      <c r="Y27" s="345">
        <v>9.84</v>
      </c>
      <c r="Z27" s="345">
        <v>10.17</v>
      </c>
      <c r="AA27" s="345">
        <v>11.66</v>
      </c>
      <c r="AB27" s="345">
        <v>10.130000000000001</v>
      </c>
      <c r="AC27" s="345">
        <v>10.74</v>
      </c>
      <c r="AD27" s="345">
        <v>10.61</v>
      </c>
      <c r="AE27" s="345">
        <v>11.12</v>
      </c>
      <c r="AF27" s="345">
        <v>10.36</v>
      </c>
      <c r="AG27" s="345">
        <v>10.8</v>
      </c>
    </row>
    <row r="28" spans="2:33" s="358" customFormat="1" x14ac:dyDescent="0.2">
      <c r="B28" s="352">
        <v>0.45833333333333331</v>
      </c>
      <c r="C28" s="345">
        <v>12.07</v>
      </c>
      <c r="D28" s="345">
        <v>10.36</v>
      </c>
      <c r="E28" s="345">
        <v>19.059999999999999</v>
      </c>
      <c r="F28" s="345">
        <v>13.58</v>
      </c>
      <c r="G28" s="345">
        <v>23.38</v>
      </c>
      <c r="H28" s="345">
        <v>12.12</v>
      </c>
      <c r="I28" s="345">
        <v>13.18</v>
      </c>
      <c r="J28" s="345">
        <v>11.2</v>
      </c>
      <c r="K28" s="345">
        <v>11.81</v>
      </c>
      <c r="L28" s="345">
        <v>11.51</v>
      </c>
      <c r="M28" s="345">
        <v>11.81</v>
      </c>
      <c r="N28" s="345">
        <v>12.18</v>
      </c>
      <c r="O28" s="345">
        <v>12.23</v>
      </c>
      <c r="P28" s="345">
        <v>12.41</v>
      </c>
      <c r="Q28" s="345">
        <v>10.31</v>
      </c>
      <c r="R28" s="345">
        <v>11.09</v>
      </c>
      <c r="S28" s="345">
        <v>11.05</v>
      </c>
      <c r="T28" s="345">
        <v>12.22</v>
      </c>
      <c r="U28" s="345">
        <v>11.86</v>
      </c>
      <c r="V28" s="345">
        <v>11.72</v>
      </c>
      <c r="W28" s="345">
        <v>10.91</v>
      </c>
      <c r="X28" s="345">
        <v>10.65</v>
      </c>
      <c r="Y28" s="345">
        <v>9.2200000000000006</v>
      </c>
      <c r="Z28" s="345">
        <v>9.6</v>
      </c>
      <c r="AA28" s="345">
        <v>9.7899999999999991</v>
      </c>
      <c r="AB28" s="345">
        <v>9.77</v>
      </c>
      <c r="AC28" s="345">
        <v>10.88</v>
      </c>
      <c r="AD28" s="345">
        <v>10.34</v>
      </c>
      <c r="AE28" s="345" t="s">
        <v>358</v>
      </c>
      <c r="AF28" s="345">
        <v>10.56</v>
      </c>
      <c r="AG28" s="345">
        <v>10.51</v>
      </c>
    </row>
    <row r="29" spans="2:33" s="358" customFormat="1" x14ac:dyDescent="0.2">
      <c r="B29" s="352">
        <v>0.5</v>
      </c>
      <c r="C29" s="345">
        <v>11.52</v>
      </c>
      <c r="D29" s="345">
        <v>10.66</v>
      </c>
      <c r="E29" s="345">
        <v>14.05</v>
      </c>
      <c r="F29" s="345">
        <v>13.33</v>
      </c>
      <c r="G29" s="345">
        <v>12.58</v>
      </c>
      <c r="H29" s="345">
        <v>12.15</v>
      </c>
      <c r="I29" s="345">
        <v>12.75</v>
      </c>
      <c r="J29" s="345">
        <v>11.26</v>
      </c>
      <c r="K29" s="345">
        <v>11.23</v>
      </c>
      <c r="L29" s="345">
        <v>11.59</v>
      </c>
      <c r="M29" s="345">
        <v>11.31</v>
      </c>
      <c r="N29" s="345" t="s">
        <v>360</v>
      </c>
      <c r="O29" s="345">
        <v>11.25</v>
      </c>
      <c r="P29" s="345">
        <v>12.57</v>
      </c>
      <c r="Q29" s="345" t="s">
        <v>358</v>
      </c>
      <c r="R29" s="345">
        <v>9.15</v>
      </c>
      <c r="S29" s="345">
        <v>11.38</v>
      </c>
      <c r="T29" s="345">
        <v>12.55</v>
      </c>
      <c r="U29" s="345">
        <v>11.95</v>
      </c>
      <c r="V29" s="345">
        <v>11.44</v>
      </c>
      <c r="W29" s="345">
        <v>11.01</v>
      </c>
      <c r="X29" s="345">
        <v>10.48</v>
      </c>
      <c r="Y29" s="345">
        <v>10.01</v>
      </c>
      <c r="Z29" s="345">
        <v>9.94</v>
      </c>
      <c r="AA29" s="345">
        <v>10.31</v>
      </c>
      <c r="AB29" s="345">
        <v>10.130000000000001</v>
      </c>
      <c r="AC29" s="345">
        <v>10.83</v>
      </c>
      <c r="AD29" s="345">
        <v>9.6999999999999993</v>
      </c>
      <c r="AE29" s="345" t="s">
        <v>358</v>
      </c>
      <c r="AF29" s="345">
        <v>10.59</v>
      </c>
      <c r="AG29" s="345">
        <v>10.49</v>
      </c>
    </row>
    <row r="30" spans="2:33" s="358" customFormat="1" x14ac:dyDescent="0.2">
      <c r="B30" s="352">
        <v>0.54166666666666663</v>
      </c>
      <c r="C30" s="345">
        <v>12.38</v>
      </c>
      <c r="D30" s="345">
        <v>9.9700000000000006</v>
      </c>
      <c r="E30" s="345">
        <v>13.91</v>
      </c>
      <c r="F30" s="345">
        <v>13.2</v>
      </c>
      <c r="G30" s="345">
        <v>12.48</v>
      </c>
      <c r="H30" s="345">
        <v>12.07</v>
      </c>
      <c r="I30" s="345">
        <v>12.69</v>
      </c>
      <c r="J30" s="345">
        <v>11.65</v>
      </c>
      <c r="K30" s="345">
        <v>11.04</v>
      </c>
      <c r="L30" s="345">
        <v>11.09</v>
      </c>
      <c r="M30" s="345">
        <v>11.63</v>
      </c>
      <c r="N30" s="345">
        <v>11.23</v>
      </c>
      <c r="O30" s="345">
        <v>11.51</v>
      </c>
      <c r="P30" s="345">
        <v>11.33</v>
      </c>
      <c r="Q30" s="345" t="s">
        <v>363</v>
      </c>
      <c r="R30" s="345">
        <v>9.8000000000000007</v>
      </c>
      <c r="S30" s="345">
        <v>11.55</v>
      </c>
      <c r="T30" s="345">
        <v>11.94</v>
      </c>
      <c r="U30" s="345">
        <v>11.97</v>
      </c>
      <c r="V30" s="345">
        <v>11.22</v>
      </c>
      <c r="W30" s="345">
        <v>10.79</v>
      </c>
      <c r="X30" s="345">
        <v>9.92</v>
      </c>
      <c r="Y30" s="345">
        <v>9.8699999999999992</v>
      </c>
      <c r="Z30" s="345">
        <v>10.06</v>
      </c>
      <c r="AA30" s="345">
        <v>11.34</v>
      </c>
      <c r="AB30" s="345">
        <v>9.94</v>
      </c>
      <c r="AC30" s="345">
        <v>10.45</v>
      </c>
      <c r="AD30" s="345">
        <v>9.9499999999999993</v>
      </c>
      <c r="AE30" s="345">
        <v>11.38</v>
      </c>
      <c r="AF30" s="345">
        <v>10.65</v>
      </c>
      <c r="AG30" s="345">
        <v>10.45</v>
      </c>
    </row>
    <row r="31" spans="2:33" s="358" customFormat="1" x14ac:dyDescent="0.2">
      <c r="B31" s="352">
        <v>0.58333333333333337</v>
      </c>
      <c r="C31" s="345">
        <v>12.84</v>
      </c>
      <c r="D31" s="345">
        <v>10.119999999999999</v>
      </c>
      <c r="E31" s="345">
        <v>13.8</v>
      </c>
      <c r="F31" s="345">
        <v>13.14</v>
      </c>
      <c r="G31" s="345">
        <v>12.32</v>
      </c>
      <c r="H31" s="345">
        <v>12.38</v>
      </c>
      <c r="I31" s="345">
        <v>12.91</v>
      </c>
      <c r="J31" s="345">
        <v>11.84</v>
      </c>
      <c r="K31" s="345">
        <v>11.22</v>
      </c>
      <c r="L31" s="345">
        <v>11.62</v>
      </c>
      <c r="M31" s="345">
        <v>12.11</v>
      </c>
      <c r="N31" s="345">
        <v>11.62</v>
      </c>
      <c r="O31" s="345">
        <v>11.73</v>
      </c>
      <c r="P31" s="345">
        <v>11.02</v>
      </c>
      <c r="Q31" s="345" t="s">
        <v>363</v>
      </c>
      <c r="R31" s="345">
        <v>11.23</v>
      </c>
      <c r="S31" s="345">
        <v>11.02</v>
      </c>
      <c r="T31" s="345">
        <v>11.56</v>
      </c>
      <c r="U31" s="345">
        <v>12.01</v>
      </c>
      <c r="V31" s="345">
        <v>10.88</v>
      </c>
      <c r="W31" s="345">
        <v>11.33</v>
      </c>
      <c r="X31" s="345">
        <v>10.33</v>
      </c>
      <c r="Y31" s="345">
        <v>9.74</v>
      </c>
      <c r="Z31" s="345">
        <v>9.99</v>
      </c>
      <c r="AA31" s="345">
        <v>10.66</v>
      </c>
      <c r="AB31" s="345">
        <v>10.09</v>
      </c>
      <c r="AC31" s="345">
        <v>10.15</v>
      </c>
      <c r="AD31" s="345">
        <v>9.81</v>
      </c>
      <c r="AE31" s="345">
        <v>10.08</v>
      </c>
      <c r="AF31" s="345">
        <v>10.26</v>
      </c>
      <c r="AG31" s="345">
        <v>10.47</v>
      </c>
    </row>
    <row r="32" spans="2:33" s="358" customFormat="1" x14ac:dyDescent="0.2">
      <c r="B32" s="352">
        <v>0.625</v>
      </c>
      <c r="C32" s="345">
        <v>12.51</v>
      </c>
      <c r="D32" s="345">
        <v>11.31</v>
      </c>
      <c r="E32" s="345">
        <v>13.76</v>
      </c>
      <c r="F32" s="345">
        <v>12.69</v>
      </c>
      <c r="G32" s="345">
        <v>12.25</v>
      </c>
      <c r="H32" s="345">
        <v>11.84</v>
      </c>
      <c r="I32" s="345">
        <v>12.23</v>
      </c>
      <c r="J32" s="345">
        <v>11.77</v>
      </c>
      <c r="K32" s="345">
        <v>11.11</v>
      </c>
      <c r="L32" s="345">
        <v>11.68</v>
      </c>
      <c r="M32" s="345">
        <v>11.95</v>
      </c>
      <c r="N32" s="345">
        <v>12.15</v>
      </c>
      <c r="O32" s="345">
        <v>11.3</v>
      </c>
      <c r="P32" s="345">
        <v>11.38</v>
      </c>
      <c r="Q32" s="345" t="s">
        <v>364</v>
      </c>
      <c r="R32" s="345">
        <v>11.84</v>
      </c>
      <c r="S32" s="345" t="s">
        <v>358</v>
      </c>
      <c r="T32" s="345">
        <v>12.08</v>
      </c>
      <c r="U32" s="345">
        <v>11.73</v>
      </c>
      <c r="V32" s="345">
        <v>10.49</v>
      </c>
      <c r="W32" s="345">
        <v>8.27</v>
      </c>
      <c r="X32" s="345">
        <v>9.86</v>
      </c>
      <c r="Y32" s="345">
        <v>10.19</v>
      </c>
      <c r="Z32" s="345">
        <v>10.31</v>
      </c>
      <c r="AA32" s="345">
        <v>11.25</v>
      </c>
      <c r="AB32" s="345">
        <v>9.73</v>
      </c>
      <c r="AC32" s="345">
        <v>10.31</v>
      </c>
      <c r="AD32" s="345">
        <v>10.16</v>
      </c>
      <c r="AE32" s="345">
        <v>11.09</v>
      </c>
      <c r="AF32" s="345">
        <v>10.37</v>
      </c>
      <c r="AG32" s="345">
        <v>9.8000000000000007</v>
      </c>
    </row>
    <row r="33" spans="2:33" s="358" customFormat="1" x14ac:dyDescent="0.2">
      <c r="B33" s="352">
        <v>0.66666666666666663</v>
      </c>
      <c r="C33" s="345">
        <v>12.79</v>
      </c>
      <c r="D33" s="345">
        <v>10.76</v>
      </c>
      <c r="E33" s="345">
        <v>13.62</v>
      </c>
      <c r="F33" s="345">
        <v>12.72</v>
      </c>
      <c r="G33" s="345">
        <v>12.9</v>
      </c>
      <c r="H33" s="345">
        <v>11.76</v>
      </c>
      <c r="I33" s="345">
        <v>12.33</v>
      </c>
      <c r="J33" s="345">
        <v>11.62</v>
      </c>
      <c r="K33" s="345">
        <v>11.44</v>
      </c>
      <c r="L33" s="345">
        <v>11.91</v>
      </c>
      <c r="M33" s="345">
        <v>11.86</v>
      </c>
      <c r="N33" s="345">
        <v>11.3</v>
      </c>
      <c r="O33" s="345">
        <v>11.59</v>
      </c>
      <c r="P33" s="345">
        <v>12.01</v>
      </c>
      <c r="Q33" s="345">
        <v>11.58</v>
      </c>
      <c r="R33" s="345">
        <v>12.05</v>
      </c>
      <c r="S33" s="345" t="s">
        <v>363</v>
      </c>
      <c r="T33" s="345">
        <v>12.33</v>
      </c>
      <c r="U33" s="345">
        <v>11.51</v>
      </c>
      <c r="V33" s="345">
        <v>11.09</v>
      </c>
      <c r="W33" s="345">
        <v>8.56</v>
      </c>
      <c r="X33" s="345">
        <v>10.06</v>
      </c>
      <c r="Y33" s="345">
        <v>10.41</v>
      </c>
      <c r="Z33" s="345">
        <v>10.58</v>
      </c>
      <c r="AA33" s="345">
        <v>10.55</v>
      </c>
      <c r="AB33" s="345">
        <v>9.58</v>
      </c>
      <c r="AC33" s="345">
        <v>10.55</v>
      </c>
      <c r="AD33" s="345">
        <v>10.119999999999999</v>
      </c>
      <c r="AE33" s="345">
        <v>10.65</v>
      </c>
      <c r="AF33" s="345">
        <v>10.34</v>
      </c>
      <c r="AG33" s="345">
        <v>9.6999999999999993</v>
      </c>
    </row>
    <row r="34" spans="2:33" s="358" customFormat="1" x14ac:dyDescent="0.2">
      <c r="B34" s="352">
        <v>0.70833333333333337</v>
      </c>
      <c r="C34" s="345">
        <v>13.08</v>
      </c>
      <c r="D34" s="345">
        <v>11.7</v>
      </c>
      <c r="E34" s="345">
        <v>13.76</v>
      </c>
      <c r="F34" s="345">
        <v>12.75</v>
      </c>
      <c r="G34" s="345">
        <v>13.3</v>
      </c>
      <c r="H34" s="345">
        <v>11.95</v>
      </c>
      <c r="I34" s="345">
        <v>12.75</v>
      </c>
      <c r="J34" s="345">
        <v>11.98</v>
      </c>
      <c r="K34" s="345">
        <v>11.87</v>
      </c>
      <c r="L34" s="345">
        <v>11.7</v>
      </c>
      <c r="M34" s="345">
        <v>11.84</v>
      </c>
      <c r="N34" s="345">
        <v>11.61</v>
      </c>
      <c r="O34" s="345">
        <v>11.97</v>
      </c>
      <c r="P34" s="345">
        <v>11.88</v>
      </c>
      <c r="Q34" s="345">
        <v>16.87</v>
      </c>
      <c r="R34" s="345">
        <v>11.98</v>
      </c>
      <c r="S34" s="345" t="s">
        <v>364</v>
      </c>
      <c r="T34" s="345">
        <v>12.44</v>
      </c>
      <c r="U34" s="345">
        <v>11.76</v>
      </c>
      <c r="V34" s="345">
        <v>11.12</v>
      </c>
      <c r="W34" s="345" t="s">
        <v>358</v>
      </c>
      <c r="X34" s="345">
        <v>10.29</v>
      </c>
      <c r="Y34" s="345">
        <v>10.47</v>
      </c>
      <c r="Z34" s="345">
        <v>10.69</v>
      </c>
      <c r="AA34" s="345">
        <v>10.08</v>
      </c>
      <c r="AB34" s="345">
        <v>9.91</v>
      </c>
      <c r="AC34" s="345">
        <v>9.9499999999999993</v>
      </c>
      <c r="AD34" s="345">
        <v>10.23</v>
      </c>
      <c r="AE34" s="345">
        <v>10.69</v>
      </c>
      <c r="AF34" s="345">
        <v>10.33</v>
      </c>
      <c r="AG34" s="345">
        <v>10.26</v>
      </c>
    </row>
    <row r="35" spans="2:33" s="358" customFormat="1" x14ac:dyDescent="0.2">
      <c r="B35" s="352">
        <v>0.75</v>
      </c>
      <c r="C35" s="345">
        <v>12.05</v>
      </c>
      <c r="D35" s="345">
        <v>13.34</v>
      </c>
      <c r="E35" s="345">
        <v>13.36</v>
      </c>
      <c r="F35" s="345">
        <v>13.05</v>
      </c>
      <c r="G35" s="345">
        <v>12.59</v>
      </c>
      <c r="H35" s="345">
        <v>11.84</v>
      </c>
      <c r="I35" s="345">
        <v>21.48</v>
      </c>
      <c r="J35" s="345">
        <v>12.43</v>
      </c>
      <c r="K35" s="345">
        <v>11.61</v>
      </c>
      <c r="L35" s="345">
        <v>11.26</v>
      </c>
      <c r="M35" s="345">
        <v>11.72</v>
      </c>
      <c r="N35" s="345">
        <v>12.25</v>
      </c>
      <c r="O35" s="345">
        <v>11.58</v>
      </c>
      <c r="P35" s="345">
        <v>11.95</v>
      </c>
      <c r="Q35" s="345">
        <v>33.76</v>
      </c>
      <c r="R35" s="345">
        <v>11.65</v>
      </c>
      <c r="S35" s="345" t="s">
        <v>364</v>
      </c>
      <c r="T35" s="345">
        <v>12</v>
      </c>
      <c r="U35" s="345">
        <v>11.44</v>
      </c>
      <c r="V35" s="345">
        <v>11.38</v>
      </c>
      <c r="W35" s="345" t="s">
        <v>364</v>
      </c>
      <c r="X35" s="345">
        <v>10.62</v>
      </c>
      <c r="Y35" s="345">
        <v>10.4</v>
      </c>
      <c r="Z35" s="345">
        <v>10.48</v>
      </c>
      <c r="AA35" s="345">
        <v>9.56</v>
      </c>
      <c r="AB35" s="345">
        <v>9.34</v>
      </c>
      <c r="AC35" s="345">
        <v>10.37</v>
      </c>
      <c r="AD35" s="345">
        <v>10.36</v>
      </c>
      <c r="AE35" s="345">
        <v>10.48</v>
      </c>
      <c r="AF35" s="345">
        <v>10.09</v>
      </c>
      <c r="AG35" s="345">
        <v>10.44</v>
      </c>
    </row>
    <row r="36" spans="2:33" s="358" customFormat="1" x14ac:dyDescent="0.2">
      <c r="B36" s="352">
        <v>0.79166666666666663</v>
      </c>
      <c r="C36" s="345">
        <v>9.42</v>
      </c>
      <c r="D36" s="345">
        <v>38.6</v>
      </c>
      <c r="E36" s="345">
        <v>13.33</v>
      </c>
      <c r="F36" s="345">
        <v>12.52</v>
      </c>
      <c r="G36" s="345">
        <v>12.47</v>
      </c>
      <c r="H36" s="345" t="s">
        <v>358</v>
      </c>
      <c r="I36" s="345">
        <v>39.21</v>
      </c>
      <c r="J36" s="345">
        <v>32.61</v>
      </c>
      <c r="K36" s="345">
        <v>11.94</v>
      </c>
      <c r="L36" s="345">
        <v>28.73</v>
      </c>
      <c r="M36" s="345">
        <v>11.72</v>
      </c>
      <c r="N36" s="345">
        <v>11.41</v>
      </c>
      <c r="O36" s="345">
        <v>27.72</v>
      </c>
      <c r="P36" s="345">
        <v>12.26</v>
      </c>
      <c r="Q36" s="345">
        <v>30.29</v>
      </c>
      <c r="R36" s="345">
        <v>26.51</v>
      </c>
      <c r="S36" s="345">
        <v>42.33</v>
      </c>
      <c r="T36" s="345">
        <v>12</v>
      </c>
      <c r="U36" s="345">
        <v>10.66</v>
      </c>
      <c r="V36" s="345">
        <v>11.25</v>
      </c>
      <c r="W36" s="345">
        <v>9.3800000000000008</v>
      </c>
      <c r="X36" s="345">
        <v>10.31</v>
      </c>
      <c r="Y36" s="345">
        <v>10.4</v>
      </c>
      <c r="Z36" s="345">
        <v>10.52</v>
      </c>
      <c r="AA36" s="345">
        <v>9.91</v>
      </c>
      <c r="AB36" s="345">
        <v>10.15</v>
      </c>
      <c r="AC36" s="345">
        <v>9.9</v>
      </c>
      <c r="AD36" s="345">
        <v>10.77</v>
      </c>
      <c r="AE36" s="345">
        <v>10.61</v>
      </c>
      <c r="AF36" s="345">
        <v>10.62</v>
      </c>
      <c r="AG36" s="345">
        <v>10.41</v>
      </c>
    </row>
    <row r="37" spans="2:33" s="358" customFormat="1" x14ac:dyDescent="0.2">
      <c r="B37" s="352">
        <v>0.83333333333333337</v>
      </c>
      <c r="C37" s="345">
        <v>9.8800000000000008</v>
      </c>
      <c r="D37" s="345">
        <v>123.82</v>
      </c>
      <c r="E37" s="345">
        <v>71.53</v>
      </c>
      <c r="F37" s="345">
        <v>34.07</v>
      </c>
      <c r="G37" s="345">
        <v>12.54</v>
      </c>
      <c r="H37" s="345" t="s">
        <v>358</v>
      </c>
      <c r="I37" s="345">
        <v>45.12</v>
      </c>
      <c r="J37" s="345">
        <v>25.15</v>
      </c>
      <c r="K37" s="345">
        <v>12.4</v>
      </c>
      <c r="L37" s="345">
        <v>60.42</v>
      </c>
      <c r="M37" s="345">
        <v>11.09</v>
      </c>
      <c r="N37" s="345">
        <v>11.94</v>
      </c>
      <c r="O37" s="345">
        <v>31.5</v>
      </c>
      <c r="P37" s="345">
        <v>48.09</v>
      </c>
      <c r="Q37" s="345">
        <v>20.11</v>
      </c>
      <c r="R37" s="345">
        <v>22.81</v>
      </c>
      <c r="S37" s="345">
        <v>48.23</v>
      </c>
      <c r="T37" s="345">
        <v>12</v>
      </c>
      <c r="U37" s="345">
        <v>11.01</v>
      </c>
      <c r="V37" s="345">
        <v>11.48</v>
      </c>
      <c r="W37" s="345">
        <v>9.66</v>
      </c>
      <c r="X37" s="345">
        <v>10.48</v>
      </c>
      <c r="Y37" s="345">
        <v>10.19</v>
      </c>
      <c r="Z37" s="345">
        <v>10.09</v>
      </c>
      <c r="AA37" s="345">
        <v>9.48</v>
      </c>
      <c r="AB37" s="345">
        <v>9.77</v>
      </c>
      <c r="AC37" s="345">
        <v>10.34</v>
      </c>
      <c r="AD37" s="345">
        <v>10.72</v>
      </c>
      <c r="AE37" s="345">
        <v>10.58</v>
      </c>
      <c r="AF37" s="345">
        <v>10.24</v>
      </c>
      <c r="AG37" s="345">
        <v>10.68</v>
      </c>
    </row>
    <row r="38" spans="2:33" s="358" customFormat="1" x14ac:dyDescent="0.2">
      <c r="B38" s="352">
        <v>0.875</v>
      </c>
      <c r="C38" s="345">
        <v>14.86</v>
      </c>
      <c r="D38" s="345">
        <v>54.02</v>
      </c>
      <c r="E38" s="345">
        <v>56.49</v>
      </c>
      <c r="F38" s="345">
        <v>14.41</v>
      </c>
      <c r="G38" s="345">
        <v>32.4</v>
      </c>
      <c r="H38" s="345" t="s">
        <v>358</v>
      </c>
      <c r="I38" s="345">
        <v>25.58</v>
      </c>
      <c r="J38" s="345">
        <v>17.100000000000001</v>
      </c>
      <c r="K38" s="345">
        <v>14.15</v>
      </c>
      <c r="L38" s="345">
        <v>88.2</v>
      </c>
      <c r="M38" s="345">
        <v>11.65</v>
      </c>
      <c r="N38" s="345">
        <v>11.69</v>
      </c>
      <c r="O38" s="345">
        <v>36.74</v>
      </c>
      <c r="P38" s="345">
        <v>12.66</v>
      </c>
      <c r="Q38" s="345">
        <v>20.59</v>
      </c>
      <c r="R38" s="345">
        <v>24.74</v>
      </c>
      <c r="S38" s="345">
        <v>22.98</v>
      </c>
      <c r="T38" s="345">
        <v>12.23</v>
      </c>
      <c r="U38" s="345">
        <v>10.9</v>
      </c>
      <c r="V38" s="345">
        <v>11.27</v>
      </c>
      <c r="W38" s="345">
        <v>9.9</v>
      </c>
      <c r="X38" s="345">
        <v>10.63</v>
      </c>
      <c r="Y38" s="345">
        <v>10.31</v>
      </c>
      <c r="Z38" s="345">
        <v>9.8699999999999992</v>
      </c>
      <c r="AA38" s="345">
        <v>9.59</v>
      </c>
      <c r="AB38" s="345">
        <v>9.84</v>
      </c>
      <c r="AC38" s="345">
        <v>12.11</v>
      </c>
      <c r="AD38" s="345">
        <v>10.45</v>
      </c>
      <c r="AE38" s="345">
        <v>10.56</v>
      </c>
      <c r="AF38" s="345">
        <v>12.66</v>
      </c>
      <c r="AG38" s="345">
        <v>10.86</v>
      </c>
    </row>
    <row r="39" spans="2:33" s="358" customFormat="1" x14ac:dyDescent="0.2">
      <c r="B39" s="352">
        <v>0.91666666666666663</v>
      </c>
      <c r="C39" s="345">
        <v>22.11</v>
      </c>
      <c r="D39" s="345">
        <v>66.87</v>
      </c>
      <c r="E39" s="345">
        <v>52.58</v>
      </c>
      <c r="F39" s="345">
        <v>47.33</v>
      </c>
      <c r="G39" s="345">
        <v>20.149999999999999</v>
      </c>
      <c r="H39" s="345" t="s">
        <v>358</v>
      </c>
      <c r="I39" s="345">
        <v>35.29</v>
      </c>
      <c r="J39" s="345">
        <v>27.29</v>
      </c>
      <c r="K39" s="345">
        <v>53.85</v>
      </c>
      <c r="L39" s="345">
        <v>109.75</v>
      </c>
      <c r="M39" s="345">
        <v>31.97</v>
      </c>
      <c r="N39" s="345">
        <v>11.47</v>
      </c>
      <c r="O39" s="345">
        <v>21.2</v>
      </c>
      <c r="P39" s="345">
        <v>23.5</v>
      </c>
      <c r="Q39" s="345">
        <v>19.88</v>
      </c>
      <c r="R39" s="345">
        <v>20.36</v>
      </c>
      <c r="S39" s="345">
        <v>12.9</v>
      </c>
      <c r="T39" s="345">
        <v>12.5</v>
      </c>
      <c r="U39" s="345">
        <v>31.41</v>
      </c>
      <c r="V39" s="345">
        <v>11.15</v>
      </c>
      <c r="W39" s="345">
        <v>9.6199999999999992</v>
      </c>
      <c r="X39" s="345">
        <v>9.77</v>
      </c>
      <c r="Y39" s="345">
        <v>9.65</v>
      </c>
      <c r="Z39" s="345">
        <v>12.29</v>
      </c>
      <c r="AA39" s="345">
        <v>9.51</v>
      </c>
      <c r="AB39" s="345">
        <v>10.19</v>
      </c>
      <c r="AC39" s="345">
        <v>31.82</v>
      </c>
      <c r="AD39" s="345">
        <v>12.94</v>
      </c>
      <c r="AE39" s="345">
        <v>11.01</v>
      </c>
      <c r="AF39" s="345">
        <v>10.86</v>
      </c>
      <c r="AG39" s="345">
        <v>25.88</v>
      </c>
    </row>
    <row r="40" spans="2:33" s="358" customFormat="1" x14ac:dyDescent="0.2">
      <c r="B40" s="352">
        <v>0.95833333333333337</v>
      </c>
      <c r="C40" s="345">
        <v>44.67</v>
      </c>
      <c r="D40" s="345">
        <v>44.56</v>
      </c>
      <c r="E40" s="345">
        <v>71.989999999999995</v>
      </c>
      <c r="F40" s="345">
        <v>24.31</v>
      </c>
      <c r="G40" s="345">
        <v>15</v>
      </c>
      <c r="H40" s="345">
        <v>42.34</v>
      </c>
      <c r="I40" s="345">
        <v>41.7</v>
      </c>
      <c r="J40" s="345">
        <v>26.38</v>
      </c>
      <c r="K40" s="345">
        <v>27.62</v>
      </c>
      <c r="L40" s="345">
        <v>37.770000000000003</v>
      </c>
      <c r="M40" s="345">
        <v>65.23</v>
      </c>
      <c r="N40" s="345">
        <v>12.27</v>
      </c>
      <c r="O40" s="345">
        <v>18.36</v>
      </c>
      <c r="P40" s="345">
        <v>38.479999999999997</v>
      </c>
      <c r="Q40" s="345">
        <v>26.03</v>
      </c>
      <c r="R40" s="345">
        <v>30.05</v>
      </c>
      <c r="S40" s="345">
        <v>13.58</v>
      </c>
      <c r="T40" s="345">
        <v>12.58</v>
      </c>
      <c r="U40" s="345">
        <v>32.549999999999997</v>
      </c>
      <c r="V40" s="345">
        <v>12.19</v>
      </c>
      <c r="W40" s="345">
        <v>13.23</v>
      </c>
      <c r="X40" s="345">
        <v>10.55</v>
      </c>
      <c r="Y40" s="345">
        <v>11.91</v>
      </c>
      <c r="Z40" s="345">
        <v>20.96</v>
      </c>
      <c r="AA40" s="345">
        <v>9.2200000000000006</v>
      </c>
      <c r="AB40" s="345">
        <v>12.45</v>
      </c>
      <c r="AC40" s="345">
        <v>18.45</v>
      </c>
      <c r="AD40" s="345">
        <v>11.87</v>
      </c>
      <c r="AE40" s="345">
        <v>10.38</v>
      </c>
      <c r="AF40" s="345">
        <v>10.36</v>
      </c>
      <c r="AG40" s="345">
        <v>12.59</v>
      </c>
    </row>
    <row r="41" spans="2:33" s="359" customFormat="1" ht="33" customHeight="1" x14ac:dyDescent="0.2">
      <c r="B41" s="350" t="s">
        <v>325</v>
      </c>
      <c r="C41" s="329">
        <v>29.3</v>
      </c>
      <c r="D41" s="329">
        <v>35.1</v>
      </c>
      <c r="E41" s="329">
        <v>31.5</v>
      </c>
      <c r="F41" s="329">
        <v>28.7</v>
      </c>
      <c r="G41" s="329">
        <v>40.700000000000003</v>
      </c>
      <c r="H41" s="329">
        <v>28.6</v>
      </c>
      <c r="I41" s="329">
        <v>25.1</v>
      </c>
      <c r="J41" s="329">
        <v>25</v>
      </c>
      <c r="K41" s="329">
        <v>23.4</v>
      </c>
      <c r="L41" s="329">
        <v>28.7</v>
      </c>
      <c r="M41" s="345">
        <v>19.7</v>
      </c>
      <c r="N41" s="345">
        <v>27</v>
      </c>
      <c r="O41" s="345">
        <v>29.5</v>
      </c>
      <c r="P41" s="345">
        <v>25.4</v>
      </c>
      <c r="Q41" s="329">
        <v>25.2</v>
      </c>
      <c r="R41" s="329">
        <v>22.3</v>
      </c>
      <c r="S41" s="329">
        <v>23.1</v>
      </c>
      <c r="T41" s="329">
        <v>13.3</v>
      </c>
      <c r="U41" s="329">
        <v>13.6</v>
      </c>
      <c r="V41" s="329">
        <v>12.5</v>
      </c>
      <c r="W41" s="329">
        <v>11.2</v>
      </c>
      <c r="X41" s="329">
        <v>13.2</v>
      </c>
      <c r="Y41" s="329">
        <v>11.3</v>
      </c>
      <c r="Z41" s="329">
        <v>11.5</v>
      </c>
      <c r="AA41" s="329">
        <v>15.3</v>
      </c>
      <c r="AB41" s="329">
        <v>11.4</v>
      </c>
      <c r="AC41" s="329">
        <v>13.1</v>
      </c>
      <c r="AD41" s="329">
        <v>11.3</v>
      </c>
      <c r="AE41" s="329">
        <v>17.2</v>
      </c>
      <c r="AF41" s="329">
        <v>10.6</v>
      </c>
      <c r="AG41" s="329">
        <v>11.4</v>
      </c>
    </row>
    <row r="42" spans="2:33" s="359" customFormat="1" ht="27.75" customHeight="1" x14ac:dyDescent="0.2">
      <c r="B42" s="350" t="s">
        <v>326</v>
      </c>
      <c r="C42" s="363" t="s">
        <v>327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3" ht="10.5" customHeight="1" x14ac:dyDescent="0.2">
      <c r="B43" s="355"/>
    </row>
    <row r="44" spans="2:33" s="356" customFormat="1" ht="12" customHeight="1" x14ac:dyDescent="0.2">
      <c r="B44" s="355" t="s">
        <v>349</v>
      </c>
    </row>
    <row r="45" spans="2:33" x14ac:dyDescent="0.2">
      <c r="B45" s="355" t="s">
        <v>368</v>
      </c>
    </row>
    <row r="46" spans="2:33" x14ac:dyDescent="0.2">
      <c r="B46" s="355" t="s">
        <v>373</v>
      </c>
    </row>
    <row r="47" spans="2:33" x14ac:dyDescent="0.2">
      <c r="B47" s="355" t="s">
        <v>370</v>
      </c>
    </row>
    <row r="48" spans="2:33" x14ac:dyDescent="0.2">
      <c r="B48" s="355" t="s">
        <v>372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7"/>
  <sheetViews>
    <sheetView showGridLines="0" topLeftCell="A13" zoomScale="70" zoomScaleNormal="70" workbookViewId="0">
      <selection activeCell="K25" sqref="K2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6.140625" style="346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4"/>
      <c r="C2" s="364"/>
      <c r="D2" s="364"/>
      <c r="E2" s="364"/>
      <c r="F2" s="374" t="s">
        <v>354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</row>
    <row r="3" spans="2:33" ht="15.75" customHeight="1" x14ac:dyDescent="0.2">
      <c r="B3" s="364"/>
      <c r="C3" s="364"/>
      <c r="D3" s="364"/>
      <c r="E3" s="36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</row>
    <row r="4" spans="2:33" ht="15.75" customHeight="1" x14ac:dyDescent="0.2">
      <c r="B4" s="364"/>
      <c r="C4" s="364"/>
      <c r="D4" s="364"/>
      <c r="E4" s="36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6" t="s">
        <v>188</v>
      </c>
      <c r="C6" s="366"/>
      <c r="D6" s="348"/>
      <c r="E6" s="348"/>
      <c r="F6" s="281" t="str">
        <f>'PM10_CA-ILO-02'!F6</f>
        <v>Evaluación de seguimiento de la calidad del aire en la Municipalidad de PacochaI, distrito Pacocha, provincia Ilo, departamento Moquegua, en marzo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317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318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8">
        <v>1192914960</v>
      </c>
      <c r="W14" s="368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6.81</v>
      </c>
      <c r="D17" s="309">
        <v>12.45</v>
      </c>
      <c r="E17" s="309">
        <v>8.35</v>
      </c>
      <c r="F17" s="309">
        <v>16.02</v>
      </c>
      <c r="G17" s="309">
        <v>13.5</v>
      </c>
      <c r="H17" s="309">
        <v>17.3</v>
      </c>
      <c r="I17" s="309">
        <v>8.16</v>
      </c>
      <c r="J17" s="309">
        <v>11.88</v>
      </c>
      <c r="K17" s="309">
        <v>7.76</v>
      </c>
      <c r="L17" s="309">
        <v>5.66</v>
      </c>
      <c r="M17" s="309">
        <v>19.23</v>
      </c>
      <c r="N17" s="309">
        <v>10.26</v>
      </c>
      <c r="O17" s="309">
        <v>10.4</v>
      </c>
      <c r="P17" s="309">
        <v>10.19</v>
      </c>
      <c r="Q17" s="309">
        <v>12.3</v>
      </c>
      <c r="R17" s="309">
        <v>12.13</v>
      </c>
      <c r="S17" s="309">
        <v>11.36</v>
      </c>
      <c r="T17" s="309">
        <v>15.68</v>
      </c>
      <c r="U17" s="309">
        <v>3.33</v>
      </c>
      <c r="V17" s="309">
        <v>6.62</v>
      </c>
      <c r="W17" s="309">
        <v>10.92</v>
      </c>
      <c r="X17" s="309">
        <v>18.72</v>
      </c>
      <c r="Y17" s="309">
        <v>10.08</v>
      </c>
      <c r="Z17" s="309">
        <v>14.12</v>
      </c>
      <c r="AA17" s="309">
        <v>16.07</v>
      </c>
      <c r="AB17" s="309">
        <v>5.15</v>
      </c>
      <c r="AC17" s="309">
        <v>18.239999999999998</v>
      </c>
      <c r="AD17" s="309">
        <v>11.77</v>
      </c>
      <c r="AE17" s="309">
        <v>7.76</v>
      </c>
      <c r="AF17" s="309">
        <v>2.82</v>
      </c>
      <c r="AG17" s="309">
        <v>3.57</v>
      </c>
    </row>
    <row r="18" spans="2:33" s="353" customFormat="1" x14ac:dyDescent="0.2">
      <c r="B18" s="352">
        <v>4.1666666666666664E-2</v>
      </c>
      <c r="C18" s="309">
        <v>16.98</v>
      </c>
      <c r="D18" s="309">
        <v>10.36</v>
      </c>
      <c r="E18" s="309">
        <v>11.36</v>
      </c>
      <c r="F18" s="309">
        <v>8.52</v>
      </c>
      <c r="G18" s="309">
        <v>16.71</v>
      </c>
      <c r="H18" s="309">
        <v>14.95</v>
      </c>
      <c r="I18" s="309">
        <v>8.33</v>
      </c>
      <c r="J18" s="309">
        <v>15.1</v>
      </c>
      <c r="K18" s="309">
        <v>7.43</v>
      </c>
      <c r="L18" s="309">
        <v>8.8000000000000007</v>
      </c>
      <c r="M18" s="309">
        <v>8.42</v>
      </c>
      <c r="N18" s="309">
        <v>6.49</v>
      </c>
      <c r="O18" s="309">
        <v>4.9400000000000004</v>
      </c>
      <c r="P18" s="309">
        <v>10.130000000000001</v>
      </c>
      <c r="Q18" s="309">
        <v>9.59</v>
      </c>
      <c r="R18" s="309">
        <v>10.55</v>
      </c>
      <c r="S18" s="309">
        <v>9.23</v>
      </c>
      <c r="T18" s="309">
        <v>8.08</v>
      </c>
      <c r="U18" s="309">
        <v>2.4300000000000002</v>
      </c>
      <c r="V18" s="309">
        <v>7.93</v>
      </c>
      <c r="W18" s="309">
        <v>12.77</v>
      </c>
      <c r="X18" s="309">
        <v>13.2</v>
      </c>
      <c r="Y18" s="309">
        <v>10.68</v>
      </c>
      <c r="Z18" s="309">
        <v>5.64</v>
      </c>
      <c r="AA18" s="309">
        <v>10.210000000000001</v>
      </c>
      <c r="AB18" s="309">
        <v>19.57</v>
      </c>
      <c r="AC18" s="309">
        <v>12.2</v>
      </c>
      <c r="AD18" s="309">
        <v>4.96</v>
      </c>
      <c r="AE18" s="309">
        <v>5.23</v>
      </c>
      <c r="AF18" s="309">
        <v>2.39</v>
      </c>
      <c r="AG18" s="309">
        <v>4.51</v>
      </c>
    </row>
    <row r="19" spans="2:33" s="353" customFormat="1" x14ac:dyDescent="0.2">
      <c r="B19" s="352">
        <v>8.3333333333333329E-2</v>
      </c>
      <c r="C19" s="309">
        <v>12.13</v>
      </c>
      <c r="D19" s="309">
        <v>9.6300000000000008</v>
      </c>
      <c r="E19" s="309">
        <v>10.3</v>
      </c>
      <c r="F19" s="309">
        <v>12.88</v>
      </c>
      <c r="G19" s="309">
        <v>17.350000000000001</v>
      </c>
      <c r="H19" s="309">
        <v>13.24</v>
      </c>
      <c r="I19" s="309">
        <v>6.71</v>
      </c>
      <c r="J19" s="309">
        <v>13.54</v>
      </c>
      <c r="K19" s="309">
        <v>6.66</v>
      </c>
      <c r="L19" s="309">
        <v>8.82</v>
      </c>
      <c r="M19" s="309">
        <v>7.05</v>
      </c>
      <c r="N19" s="309">
        <v>7.91</v>
      </c>
      <c r="O19" s="309">
        <v>10.4</v>
      </c>
      <c r="P19" s="309">
        <v>3.1</v>
      </c>
      <c r="Q19" s="309">
        <v>9.19</v>
      </c>
      <c r="R19" s="309">
        <v>11.15</v>
      </c>
      <c r="S19" s="309">
        <v>14.14</v>
      </c>
      <c r="T19" s="309">
        <v>4.6100000000000003</v>
      </c>
      <c r="U19" s="309">
        <v>2.35</v>
      </c>
      <c r="V19" s="309">
        <v>4.34</v>
      </c>
      <c r="W19" s="309">
        <v>10.36</v>
      </c>
      <c r="X19" s="309">
        <v>11.09</v>
      </c>
      <c r="Y19" s="309">
        <v>3.72</v>
      </c>
      <c r="Z19" s="309">
        <v>12.31</v>
      </c>
      <c r="AA19" s="309">
        <v>6.73</v>
      </c>
      <c r="AB19" s="309">
        <v>18.2</v>
      </c>
      <c r="AC19" s="309">
        <v>7.91</v>
      </c>
      <c r="AD19" s="309">
        <v>7.13</v>
      </c>
      <c r="AE19" s="309">
        <v>3.63</v>
      </c>
      <c r="AF19" s="309">
        <v>2.29</v>
      </c>
      <c r="AG19" s="309">
        <v>12.01</v>
      </c>
    </row>
    <row r="20" spans="2:33" s="353" customFormat="1" x14ac:dyDescent="0.2">
      <c r="B20" s="352">
        <v>0.125</v>
      </c>
      <c r="C20" s="309">
        <v>13.87</v>
      </c>
      <c r="D20" s="309">
        <v>14.59</v>
      </c>
      <c r="E20" s="309">
        <v>11.62</v>
      </c>
      <c r="F20" s="309">
        <v>12.26</v>
      </c>
      <c r="G20" s="309">
        <v>17.13</v>
      </c>
      <c r="H20" s="309">
        <v>11.62</v>
      </c>
      <c r="I20" s="309">
        <v>6.64</v>
      </c>
      <c r="J20" s="309">
        <v>11.49</v>
      </c>
      <c r="K20" s="309">
        <v>5.43</v>
      </c>
      <c r="L20" s="309">
        <v>4.0999999999999996</v>
      </c>
      <c r="M20" s="309">
        <v>9.66</v>
      </c>
      <c r="N20" s="309">
        <v>7.18</v>
      </c>
      <c r="O20" s="309">
        <v>10.130000000000001</v>
      </c>
      <c r="P20" s="309">
        <v>6.13</v>
      </c>
      <c r="Q20" s="309">
        <v>13.54</v>
      </c>
      <c r="R20" s="309">
        <v>10.02</v>
      </c>
      <c r="S20" s="309">
        <v>4.2300000000000004</v>
      </c>
      <c r="T20" s="309">
        <v>3.08</v>
      </c>
      <c r="U20" s="309">
        <v>2.63</v>
      </c>
      <c r="V20" s="309">
        <v>4.38</v>
      </c>
      <c r="W20" s="309">
        <v>3.97</v>
      </c>
      <c r="X20" s="309">
        <v>10.23</v>
      </c>
      <c r="Y20" s="309">
        <v>4.2699999999999996</v>
      </c>
      <c r="Z20" s="309">
        <v>7.52</v>
      </c>
      <c r="AA20" s="309">
        <v>5.87</v>
      </c>
      <c r="AB20" s="309">
        <v>14.19</v>
      </c>
      <c r="AC20" s="309">
        <v>4.57</v>
      </c>
      <c r="AD20" s="309">
        <v>7.43</v>
      </c>
      <c r="AE20" s="309">
        <v>3.29</v>
      </c>
      <c r="AF20" s="309">
        <v>2.35</v>
      </c>
      <c r="AG20" s="309">
        <v>9.5500000000000007</v>
      </c>
    </row>
    <row r="21" spans="2:33" s="353" customFormat="1" x14ac:dyDescent="0.2">
      <c r="B21" s="352">
        <v>0.16666666666666666</v>
      </c>
      <c r="C21" s="309">
        <v>13.1</v>
      </c>
      <c r="D21" s="309">
        <v>14.81</v>
      </c>
      <c r="E21" s="309">
        <v>13.37</v>
      </c>
      <c r="F21" s="345">
        <v>13.86</v>
      </c>
      <c r="G21" s="345">
        <v>14.44</v>
      </c>
      <c r="H21" s="345">
        <v>14.46</v>
      </c>
      <c r="I21" s="345">
        <v>9.1199999999999992</v>
      </c>
      <c r="J21" s="345">
        <v>6.32</v>
      </c>
      <c r="K21" s="345">
        <v>9.4</v>
      </c>
      <c r="L21" s="345">
        <v>5.87</v>
      </c>
      <c r="M21" s="345">
        <v>5.85</v>
      </c>
      <c r="N21" s="345">
        <v>4.76</v>
      </c>
      <c r="O21" s="345">
        <v>8.01</v>
      </c>
      <c r="P21" s="345">
        <v>9.34</v>
      </c>
      <c r="Q21" s="345">
        <v>14.01</v>
      </c>
      <c r="R21" s="345">
        <v>12.86</v>
      </c>
      <c r="S21" s="345">
        <v>4.12</v>
      </c>
      <c r="T21" s="345">
        <v>3.63</v>
      </c>
      <c r="U21" s="345">
        <v>4.59</v>
      </c>
      <c r="V21" s="345">
        <v>4.17</v>
      </c>
      <c r="W21" s="345">
        <v>6.73</v>
      </c>
      <c r="X21" s="345">
        <v>14.46</v>
      </c>
      <c r="Y21" s="345">
        <v>3.29</v>
      </c>
      <c r="Z21" s="345">
        <v>4.32</v>
      </c>
      <c r="AA21" s="345">
        <v>3.14</v>
      </c>
      <c r="AB21" s="345">
        <v>8.59</v>
      </c>
      <c r="AC21" s="345">
        <v>4.9400000000000004</v>
      </c>
      <c r="AD21" s="345">
        <v>4.9400000000000004</v>
      </c>
      <c r="AE21" s="345">
        <v>2.73</v>
      </c>
      <c r="AF21" s="345">
        <v>2.5</v>
      </c>
      <c r="AG21" s="345">
        <v>4.87</v>
      </c>
    </row>
    <row r="22" spans="2:33" s="353" customFormat="1" x14ac:dyDescent="0.2">
      <c r="B22" s="352">
        <v>0.20833333333333334</v>
      </c>
      <c r="C22" s="309">
        <v>8.85</v>
      </c>
      <c r="D22" s="309">
        <v>15.25</v>
      </c>
      <c r="E22" s="309">
        <v>7.76</v>
      </c>
      <c r="F22" s="345">
        <v>21.54</v>
      </c>
      <c r="G22" s="345">
        <v>12.84</v>
      </c>
      <c r="H22" s="345">
        <v>11.77</v>
      </c>
      <c r="I22" s="345">
        <v>15.6</v>
      </c>
      <c r="J22" s="345">
        <v>10.51</v>
      </c>
      <c r="K22" s="345">
        <v>8.44</v>
      </c>
      <c r="L22" s="345">
        <v>6.43</v>
      </c>
      <c r="M22" s="345">
        <v>7.99</v>
      </c>
      <c r="N22" s="345">
        <v>8.89</v>
      </c>
      <c r="O22" s="345">
        <v>9.4</v>
      </c>
      <c r="P22" s="345">
        <v>10.42</v>
      </c>
      <c r="Q22" s="345">
        <v>12.93</v>
      </c>
      <c r="R22" s="345">
        <v>13.67</v>
      </c>
      <c r="S22" s="345">
        <v>6.47</v>
      </c>
      <c r="T22" s="345">
        <v>4.62</v>
      </c>
      <c r="U22" s="345">
        <v>6.17</v>
      </c>
      <c r="V22" s="345">
        <v>8.1</v>
      </c>
      <c r="W22" s="345">
        <v>9.68</v>
      </c>
      <c r="X22" s="345">
        <v>18.63</v>
      </c>
      <c r="Y22" s="345">
        <v>2.95</v>
      </c>
      <c r="Z22" s="345">
        <v>4.1900000000000004</v>
      </c>
      <c r="AA22" s="345">
        <v>3.87</v>
      </c>
      <c r="AB22" s="345" t="s">
        <v>358</v>
      </c>
      <c r="AC22" s="345">
        <v>7.86</v>
      </c>
      <c r="AD22" s="345">
        <v>3.91</v>
      </c>
      <c r="AE22" s="345">
        <v>16.68</v>
      </c>
      <c r="AF22" s="345">
        <v>4.04</v>
      </c>
      <c r="AG22" s="345">
        <v>4.59</v>
      </c>
    </row>
    <row r="23" spans="2:33" s="353" customFormat="1" x14ac:dyDescent="0.2">
      <c r="B23" s="352">
        <v>0.25</v>
      </c>
      <c r="C23" s="309">
        <v>12.65</v>
      </c>
      <c r="D23" s="309">
        <v>21.54</v>
      </c>
      <c r="E23" s="309">
        <v>17.95</v>
      </c>
      <c r="F23" s="345">
        <v>13.5</v>
      </c>
      <c r="G23" s="345">
        <v>11.15</v>
      </c>
      <c r="H23" s="345">
        <v>14.21</v>
      </c>
      <c r="I23" s="345">
        <v>12.58</v>
      </c>
      <c r="J23" s="345">
        <v>18.989999999999998</v>
      </c>
      <c r="K23" s="345">
        <v>14.19</v>
      </c>
      <c r="L23" s="345">
        <v>9.81</v>
      </c>
      <c r="M23" s="345">
        <v>12.3</v>
      </c>
      <c r="N23" s="345">
        <v>13.24</v>
      </c>
      <c r="O23" s="345">
        <v>7.75</v>
      </c>
      <c r="P23" s="345">
        <v>13.78</v>
      </c>
      <c r="Q23" s="345">
        <v>9.59</v>
      </c>
      <c r="R23" s="345">
        <v>11.71</v>
      </c>
      <c r="S23" s="345">
        <v>8.8000000000000007</v>
      </c>
      <c r="T23" s="345">
        <v>7.67</v>
      </c>
      <c r="U23" s="345">
        <v>11.04</v>
      </c>
      <c r="V23" s="345">
        <v>6.67</v>
      </c>
      <c r="W23" s="345">
        <v>13.42</v>
      </c>
      <c r="X23" s="345">
        <v>11.79</v>
      </c>
      <c r="Y23" s="345">
        <v>7.73</v>
      </c>
      <c r="Z23" s="345">
        <v>8.3800000000000008</v>
      </c>
      <c r="AA23" s="345">
        <v>9.9499999999999993</v>
      </c>
      <c r="AB23" s="345" t="s">
        <v>367</v>
      </c>
      <c r="AC23" s="345">
        <v>9.4600000000000009</v>
      </c>
      <c r="AD23" s="345">
        <v>13.82</v>
      </c>
      <c r="AE23" s="345">
        <v>19.350000000000001</v>
      </c>
      <c r="AF23" s="345">
        <v>6</v>
      </c>
      <c r="AG23" s="345">
        <v>5.64</v>
      </c>
    </row>
    <row r="24" spans="2:33" s="353" customFormat="1" x14ac:dyDescent="0.2">
      <c r="B24" s="352">
        <v>0.29166666666666669</v>
      </c>
      <c r="C24" s="309">
        <v>10.34</v>
      </c>
      <c r="D24" s="309">
        <v>15.85</v>
      </c>
      <c r="E24" s="309">
        <v>15.23</v>
      </c>
      <c r="F24" s="345">
        <v>14.02</v>
      </c>
      <c r="G24" s="345">
        <v>11.69</v>
      </c>
      <c r="H24" s="345">
        <v>7.2</v>
      </c>
      <c r="I24" s="345">
        <v>12.8</v>
      </c>
      <c r="J24" s="345">
        <v>21.81</v>
      </c>
      <c r="K24" s="345">
        <v>10.75</v>
      </c>
      <c r="L24" s="345">
        <v>11.24</v>
      </c>
      <c r="M24" s="345">
        <v>8.61</v>
      </c>
      <c r="N24" s="345">
        <v>12.86</v>
      </c>
      <c r="O24" s="345">
        <v>8.59</v>
      </c>
      <c r="P24" s="345">
        <v>12.07</v>
      </c>
      <c r="Q24" s="345">
        <v>8.9499999999999993</v>
      </c>
      <c r="R24" s="345">
        <v>12.73</v>
      </c>
      <c r="S24" s="345">
        <v>11.36</v>
      </c>
      <c r="T24" s="345">
        <v>14.93</v>
      </c>
      <c r="U24" s="345">
        <v>6.97</v>
      </c>
      <c r="V24" s="345">
        <v>4.3099999999999996</v>
      </c>
      <c r="W24" s="345">
        <v>19.190000000000001</v>
      </c>
      <c r="X24" s="345">
        <v>16.07</v>
      </c>
      <c r="Y24" s="345">
        <v>14.66</v>
      </c>
      <c r="Z24" s="345">
        <v>16.32</v>
      </c>
      <c r="AA24" s="345">
        <v>12.35</v>
      </c>
      <c r="AB24" s="345" t="s">
        <v>364</v>
      </c>
      <c r="AC24" s="345">
        <v>7.9</v>
      </c>
      <c r="AD24" s="345">
        <v>14.1</v>
      </c>
      <c r="AE24" s="345">
        <v>19.04</v>
      </c>
      <c r="AF24" s="345">
        <v>8.42</v>
      </c>
      <c r="AG24" s="345">
        <v>15.72</v>
      </c>
    </row>
    <row r="25" spans="2:33" s="353" customFormat="1" x14ac:dyDescent="0.2">
      <c r="B25" s="352">
        <v>0.33333333333333331</v>
      </c>
      <c r="C25" s="309">
        <v>8.2899999999999991</v>
      </c>
      <c r="D25" s="309">
        <v>10.11</v>
      </c>
      <c r="E25" s="309">
        <v>12.3</v>
      </c>
      <c r="F25" s="345">
        <v>9.7200000000000006</v>
      </c>
      <c r="G25" s="345">
        <v>9.49</v>
      </c>
      <c r="H25" s="345">
        <v>6.82</v>
      </c>
      <c r="I25" s="345">
        <v>11.39</v>
      </c>
      <c r="J25" s="345">
        <v>9.0399999999999991</v>
      </c>
      <c r="K25" s="345">
        <v>5.4</v>
      </c>
      <c r="L25" s="345">
        <v>10.55</v>
      </c>
      <c r="M25" s="345">
        <v>7.33</v>
      </c>
      <c r="N25" s="345">
        <v>4.66</v>
      </c>
      <c r="O25" s="345">
        <v>4.42</v>
      </c>
      <c r="P25" s="345">
        <v>6.28</v>
      </c>
      <c r="Q25" s="345">
        <v>6.3</v>
      </c>
      <c r="R25" s="345">
        <v>6.99</v>
      </c>
      <c r="S25" s="345">
        <v>8.67</v>
      </c>
      <c r="T25" s="345">
        <v>8.35</v>
      </c>
      <c r="U25" s="345">
        <v>5.68</v>
      </c>
      <c r="V25" s="345">
        <v>6.92</v>
      </c>
      <c r="W25" s="345">
        <v>10.68</v>
      </c>
      <c r="X25" s="345">
        <v>14.33</v>
      </c>
      <c r="Y25" s="345">
        <v>11.98</v>
      </c>
      <c r="Z25" s="345">
        <v>10.85</v>
      </c>
      <c r="AA25" s="345">
        <v>12.67</v>
      </c>
      <c r="AB25" s="345" t="s">
        <v>364</v>
      </c>
      <c r="AC25" s="345">
        <v>7.6</v>
      </c>
      <c r="AD25" s="345">
        <v>9.68</v>
      </c>
      <c r="AE25" s="345">
        <v>14.27</v>
      </c>
      <c r="AF25" s="345">
        <v>6.17</v>
      </c>
      <c r="AG25" s="345">
        <v>8.3800000000000008</v>
      </c>
    </row>
    <row r="26" spans="2:33" s="353" customFormat="1" x14ac:dyDescent="0.2">
      <c r="B26" s="352">
        <v>0.375</v>
      </c>
      <c r="C26" s="309">
        <v>6.03</v>
      </c>
      <c r="D26" s="309">
        <v>6.58</v>
      </c>
      <c r="E26" s="309">
        <v>11.56</v>
      </c>
      <c r="F26" s="345">
        <v>7.73</v>
      </c>
      <c r="G26" s="345">
        <v>6.37</v>
      </c>
      <c r="H26" s="345">
        <v>6.02</v>
      </c>
      <c r="I26" s="345">
        <v>6.77</v>
      </c>
      <c r="J26" s="345">
        <v>5.49</v>
      </c>
      <c r="K26" s="345">
        <v>4.7</v>
      </c>
      <c r="L26" s="345">
        <v>6.97</v>
      </c>
      <c r="M26" s="345">
        <v>8.1</v>
      </c>
      <c r="N26" s="345">
        <v>4.1500000000000004</v>
      </c>
      <c r="O26" s="345">
        <v>4.1900000000000004</v>
      </c>
      <c r="P26" s="345">
        <v>6.45</v>
      </c>
      <c r="Q26" s="345">
        <v>5.3</v>
      </c>
      <c r="R26" s="345">
        <v>6.41</v>
      </c>
      <c r="S26" s="345">
        <v>6.92</v>
      </c>
      <c r="T26" s="345" t="s">
        <v>358</v>
      </c>
      <c r="U26" s="345">
        <v>5.0599999999999996</v>
      </c>
      <c r="V26" s="345">
        <v>5.21</v>
      </c>
      <c r="W26" s="345">
        <v>6.73</v>
      </c>
      <c r="X26" s="345">
        <v>8.59</v>
      </c>
      <c r="Y26" s="345">
        <v>4.96</v>
      </c>
      <c r="Z26" s="345">
        <v>6.17</v>
      </c>
      <c r="AA26" s="345">
        <v>8.1199999999999992</v>
      </c>
      <c r="AB26" s="345">
        <v>8.5500000000000007</v>
      </c>
      <c r="AC26" s="345">
        <v>4.32</v>
      </c>
      <c r="AD26" s="345">
        <v>5.36</v>
      </c>
      <c r="AE26" s="345">
        <v>8.76</v>
      </c>
      <c r="AF26" s="345">
        <v>5.56</v>
      </c>
      <c r="AG26" s="345">
        <v>5.49</v>
      </c>
    </row>
    <row r="27" spans="2:33" s="353" customFormat="1" x14ac:dyDescent="0.2">
      <c r="B27" s="352">
        <v>0.41666666666666669</v>
      </c>
      <c r="C27" s="309">
        <v>7.05</v>
      </c>
      <c r="D27" s="309">
        <v>5.28</v>
      </c>
      <c r="E27" s="309">
        <v>7.33</v>
      </c>
      <c r="F27" s="345">
        <v>7.14</v>
      </c>
      <c r="G27" s="345">
        <v>4.49</v>
      </c>
      <c r="H27" s="345">
        <v>3.5</v>
      </c>
      <c r="I27" s="345">
        <v>6.71</v>
      </c>
      <c r="J27" s="345">
        <v>4.49</v>
      </c>
      <c r="K27" s="345">
        <v>6.28</v>
      </c>
      <c r="L27" s="345">
        <v>4.57</v>
      </c>
      <c r="M27" s="345">
        <v>6.34</v>
      </c>
      <c r="N27" s="345">
        <v>5.15</v>
      </c>
      <c r="O27" s="345">
        <v>4</v>
      </c>
      <c r="P27" s="345">
        <v>4.32</v>
      </c>
      <c r="Q27" s="345">
        <v>5.72</v>
      </c>
      <c r="R27" s="345">
        <v>4.55</v>
      </c>
      <c r="S27" s="345">
        <v>4.21</v>
      </c>
      <c r="T27" s="345">
        <v>4.8099999999999996</v>
      </c>
      <c r="U27" s="345">
        <v>6.24</v>
      </c>
      <c r="V27" s="345">
        <v>3.48</v>
      </c>
      <c r="W27" s="345">
        <v>4.68</v>
      </c>
      <c r="X27" s="345">
        <v>5.92</v>
      </c>
      <c r="Y27" s="345">
        <v>4.68</v>
      </c>
      <c r="Z27" s="345">
        <v>5.13</v>
      </c>
      <c r="AA27" s="345">
        <v>6.75</v>
      </c>
      <c r="AB27" s="345">
        <v>5.7</v>
      </c>
      <c r="AC27" s="345">
        <v>4.08</v>
      </c>
      <c r="AD27" s="345">
        <v>7.5</v>
      </c>
      <c r="AE27" s="345">
        <v>7.24</v>
      </c>
      <c r="AF27" s="345">
        <v>4.6399999999999997</v>
      </c>
      <c r="AG27" s="345">
        <v>7.24</v>
      </c>
    </row>
    <row r="28" spans="2:33" s="353" customFormat="1" x14ac:dyDescent="0.2">
      <c r="B28" s="352">
        <v>0.45833333333333331</v>
      </c>
      <c r="C28" s="309">
        <v>4.8499999999999996</v>
      </c>
      <c r="D28" s="309">
        <v>5.13</v>
      </c>
      <c r="E28" s="309">
        <v>4.87</v>
      </c>
      <c r="F28" s="345">
        <v>4.9400000000000004</v>
      </c>
      <c r="G28" s="345">
        <v>4.8899999999999997</v>
      </c>
      <c r="H28" s="345">
        <v>3.06</v>
      </c>
      <c r="I28" s="345">
        <v>4.42</v>
      </c>
      <c r="J28" s="345">
        <v>4.2300000000000004</v>
      </c>
      <c r="K28" s="345">
        <v>4.04</v>
      </c>
      <c r="L28" s="345">
        <v>3.67</v>
      </c>
      <c r="M28" s="345">
        <v>6</v>
      </c>
      <c r="N28" s="345">
        <v>4.2699999999999996</v>
      </c>
      <c r="O28" s="345">
        <v>3.27</v>
      </c>
      <c r="P28" s="345">
        <v>4.49</v>
      </c>
      <c r="Q28" s="345">
        <v>3.68</v>
      </c>
      <c r="R28" s="345">
        <v>4.12</v>
      </c>
      <c r="S28" s="345">
        <v>4.25</v>
      </c>
      <c r="T28" s="345">
        <v>4.2300000000000004</v>
      </c>
      <c r="U28" s="345">
        <v>6.73</v>
      </c>
      <c r="V28" s="345">
        <v>3.29</v>
      </c>
      <c r="W28" s="345">
        <v>4.68</v>
      </c>
      <c r="X28" s="345">
        <v>5.38</v>
      </c>
      <c r="Y28" s="345">
        <v>4.42</v>
      </c>
      <c r="Z28" s="345">
        <v>4.9800000000000004</v>
      </c>
      <c r="AA28" s="345">
        <v>4.9400000000000004</v>
      </c>
      <c r="AB28" s="345">
        <v>5.38</v>
      </c>
      <c r="AC28" s="345">
        <v>3.42</v>
      </c>
      <c r="AD28" s="345">
        <v>7.13</v>
      </c>
      <c r="AE28" s="345">
        <v>6.88</v>
      </c>
      <c r="AF28" s="345">
        <v>4.59</v>
      </c>
      <c r="AG28" s="345">
        <v>4.46</v>
      </c>
    </row>
    <row r="29" spans="2:33" s="353" customFormat="1" x14ac:dyDescent="0.2">
      <c r="B29" s="352">
        <v>0.5</v>
      </c>
      <c r="C29" s="309">
        <v>4.42</v>
      </c>
      <c r="D29" s="309">
        <v>4.66</v>
      </c>
      <c r="E29" s="309">
        <v>4.46</v>
      </c>
      <c r="F29" s="345">
        <v>5.0599999999999996</v>
      </c>
      <c r="G29" s="345">
        <v>3.72</v>
      </c>
      <c r="H29" s="345">
        <v>2.97</v>
      </c>
      <c r="I29" s="345">
        <v>4.0599999999999996</v>
      </c>
      <c r="J29" s="345">
        <v>4.32</v>
      </c>
      <c r="K29" s="345">
        <v>3.53</v>
      </c>
      <c r="L29" s="345">
        <v>3.7</v>
      </c>
      <c r="M29" s="345">
        <v>4.25</v>
      </c>
      <c r="N29" s="345">
        <v>4.1900000000000004</v>
      </c>
      <c r="O29" s="345">
        <v>3.93</v>
      </c>
      <c r="P29" s="345">
        <v>3.33</v>
      </c>
      <c r="Q29" s="345" t="s">
        <v>358</v>
      </c>
      <c r="R29" s="345">
        <v>4.3099999999999996</v>
      </c>
      <c r="S29" s="345">
        <v>4.0599999999999996</v>
      </c>
      <c r="T29" s="345">
        <v>3.8</v>
      </c>
      <c r="U29" s="345">
        <v>4.29</v>
      </c>
      <c r="V29" s="345">
        <v>3.18</v>
      </c>
      <c r="W29" s="345">
        <v>4.3600000000000003</v>
      </c>
      <c r="X29" s="345">
        <v>4.38</v>
      </c>
      <c r="Y29" s="345">
        <v>4.91</v>
      </c>
      <c r="Z29" s="345">
        <v>4.53</v>
      </c>
      <c r="AA29" s="345">
        <v>4.96</v>
      </c>
      <c r="AB29" s="345">
        <v>5.15</v>
      </c>
      <c r="AC29" s="345">
        <v>3.46</v>
      </c>
      <c r="AD29" s="345">
        <v>4.51</v>
      </c>
      <c r="AE29" s="345">
        <v>4.17</v>
      </c>
      <c r="AF29" s="345">
        <v>4.62</v>
      </c>
      <c r="AG29" s="345">
        <v>4</v>
      </c>
    </row>
    <row r="30" spans="2:33" s="353" customFormat="1" x14ac:dyDescent="0.2">
      <c r="B30" s="352">
        <v>0.54166666666666663</v>
      </c>
      <c r="C30" s="309">
        <v>4.29</v>
      </c>
      <c r="D30" s="309">
        <v>4.12</v>
      </c>
      <c r="E30" s="309">
        <v>3.7</v>
      </c>
      <c r="F30" s="345">
        <v>4.29</v>
      </c>
      <c r="G30" s="345">
        <v>3.63</v>
      </c>
      <c r="H30" s="345">
        <v>2.84</v>
      </c>
      <c r="I30" s="345">
        <v>4.7</v>
      </c>
      <c r="J30" s="345">
        <v>4.4400000000000004</v>
      </c>
      <c r="K30" s="345">
        <v>3.52</v>
      </c>
      <c r="L30" s="345">
        <v>3.55</v>
      </c>
      <c r="M30" s="345">
        <v>4.59</v>
      </c>
      <c r="N30" s="345">
        <v>3.89</v>
      </c>
      <c r="O30" s="345">
        <v>3.01</v>
      </c>
      <c r="P30" s="345">
        <v>3.46</v>
      </c>
      <c r="Q30" s="345" t="s">
        <v>363</v>
      </c>
      <c r="R30" s="345">
        <v>3.63</v>
      </c>
      <c r="S30" s="345">
        <v>3.74</v>
      </c>
      <c r="T30" s="345">
        <v>3.76</v>
      </c>
      <c r="U30" s="345">
        <v>4.08</v>
      </c>
      <c r="V30" s="345">
        <v>2.76</v>
      </c>
      <c r="W30" s="345">
        <v>4.72</v>
      </c>
      <c r="X30" s="345">
        <v>4.3099999999999996</v>
      </c>
      <c r="Y30" s="345">
        <v>4.93</v>
      </c>
      <c r="Z30" s="345">
        <v>4.59</v>
      </c>
      <c r="AA30" s="345">
        <v>5.49</v>
      </c>
      <c r="AB30" s="345">
        <v>6.17</v>
      </c>
      <c r="AC30" s="345">
        <v>3.23</v>
      </c>
      <c r="AD30" s="345">
        <v>4.29</v>
      </c>
      <c r="AE30" s="345" t="s">
        <v>360</v>
      </c>
      <c r="AF30" s="345">
        <v>5.21</v>
      </c>
      <c r="AG30" s="345">
        <v>4.66</v>
      </c>
    </row>
    <row r="31" spans="2:33" s="353" customFormat="1" x14ac:dyDescent="0.2">
      <c r="B31" s="352">
        <v>0.58333333333333337</v>
      </c>
      <c r="C31" s="309">
        <v>4.57</v>
      </c>
      <c r="D31" s="309">
        <v>4.2300000000000004</v>
      </c>
      <c r="E31" s="309">
        <v>4.4000000000000004</v>
      </c>
      <c r="F31" s="345">
        <v>4.59</v>
      </c>
      <c r="G31" s="345">
        <v>3.55</v>
      </c>
      <c r="H31" s="345">
        <v>3.16</v>
      </c>
      <c r="I31" s="345">
        <v>4.4000000000000004</v>
      </c>
      <c r="J31" s="345">
        <v>4.53</v>
      </c>
      <c r="K31" s="345">
        <v>3.53</v>
      </c>
      <c r="L31" s="345">
        <v>3.76</v>
      </c>
      <c r="M31" s="345">
        <v>5.68</v>
      </c>
      <c r="N31" s="345" t="s">
        <v>358</v>
      </c>
      <c r="O31" s="345">
        <v>3.65</v>
      </c>
      <c r="P31" s="345">
        <v>3.97</v>
      </c>
      <c r="Q31" s="345" t="s">
        <v>363</v>
      </c>
      <c r="R31" s="345">
        <v>4</v>
      </c>
      <c r="S31" s="345">
        <v>3.78</v>
      </c>
      <c r="T31" s="345">
        <v>3.95</v>
      </c>
      <c r="U31" s="345">
        <v>4.08</v>
      </c>
      <c r="V31" s="345">
        <v>3.44</v>
      </c>
      <c r="W31" s="345">
        <v>5.55</v>
      </c>
      <c r="X31" s="345">
        <v>4.68</v>
      </c>
      <c r="Y31" s="345">
        <v>4.87</v>
      </c>
      <c r="Z31" s="345">
        <v>5.55</v>
      </c>
      <c r="AA31" s="345">
        <v>5.41</v>
      </c>
      <c r="AB31" s="345">
        <v>4.68</v>
      </c>
      <c r="AC31" s="345">
        <v>3.7</v>
      </c>
      <c r="AD31" s="345">
        <v>5.34</v>
      </c>
      <c r="AE31" s="345">
        <v>4.49</v>
      </c>
      <c r="AF31" s="345">
        <v>6.96</v>
      </c>
      <c r="AG31" s="345">
        <v>4.8899999999999997</v>
      </c>
    </row>
    <row r="32" spans="2:33" s="353" customFormat="1" x14ac:dyDescent="0.2">
      <c r="B32" s="352">
        <v>0.625</v>
      </c>
      <c r="C32" s="309">
        <v>4.72</v>
      </c>
      <c r="D32" s="309">
        <v>5.51</v>
      </c>
      <c r="E32" s="309">
        <v>5.15</v>
      </c>
      <c r="F32" s="345">
        <v>4.08</v>
      </c>
      <c r="G32" s="345">
        <v>3.78</v>
      </c>
      <c r="H32" s="345">
        <v>2.88</v>
      </c>
      <c r="I32" s="345">
        <v>4.7</v>
      </c>
      <c r="J32" s="345">
        <v>4.93</v>
      </c>
      <c r="K32" s="345">
        <v>3.7</v>
      </c>
      <c r="L32" s="345">
        <v>3.78</v>
      </c>
      <c r="M32" s="345">
        <v>4.47</v>
      </c>
      <c r="N32" s="345">
        <v>3.72</v>
      </c>
      <c r="O32" s="345">
        <v>3.37</v>
      </c>
      <c r="P32" s="345">
        <v>3.78</v>
      </c>
      <c r="Q32" s="345" t="s">
        <v>364</v>
      </c>
      <c r="R32" s="345">
        <v>3.5</v>
      </c>
      <c r="S32" s="345" t="s">
        <v>358</v>
      </c>
      <c r="T32" s="345">
        <v>4.38</v>
      </c>
      <c r="U32" s="345">
        <v>4.04</v>
      </c>
      <c r="V32" s="345">
        <v>2.76</v>
      </c>
      <c r="W32" s="345">
        <v>4.51</v>
      </c>
      <c r="X32" s="345">
        <v>4.17</v>
      </c>
      <c r="Y32" s="345">
        <v>4.49</v>
      </c>
      <c r="Z32" s="345">
        <v>4.9400000000000004</v>
      </c>
      <c r="AA32" s="345">
        <v>5.45</v>
      </c>
      <c r="AB32" s="345">
        <v>4.1500000000000004</v>
      </c>
      <c r="AC32" s="345">
        <v>3.5</v>
      </c>
      <c r="AD32" s="345">
        <v>5.32</v>
      </c>
      <c r="AE32" s="345">
        <v>4.55</v>
      </c>
      <c r="AF32" s="345">
        <v>5.41</v>
      </c>
      <c r="AG32" s="345">
        <v>4.46</v>
      </c>
    </row>
    <row r="33" spans="2:36" s="353" customFormat="1" x14ac:dyDescent="0.2">
      <c r="B33" s="352">
        <v>0.66666666666666663</v>
      </c>
      <c r="C33" s="309">
        <v>4.8499999999999996</v>
      </c>
      <c r="D33" s="309">
        <v>5.26</v>
      </c>
      <c r="E33" s="309">
        <v>4.8099999999999996</v>
      </c>
      <c r="F33" s="345">
        <v>3.95</v>
      </c>
      <c r="G33" s="345">
        <v>3.53</v>
      </c>
      <c r="H33" s="345">
        <v>2.58</v>
      </c>
      <c r="I33" s="345">
        <v>5.04</v>
      </c>
      <c r="J33" s="345">
        <v>4.91</v>
      </c>
      <c r="K33" s="345">
        <v>3.67</v>
      </c>
      <c r="L33" s="345">
        <v>3.59</v>
      </c>
      <c r="M33" s="345">
        <v>4.25</v>
      </c>
      <c r="N33" s="345">
        <v>3.31</v>
      </c>
      <c r="O33" s="345">
        <v>3.21</v>
      </c>
      <c r="P33" s="345">
        <v>3.91</v>
      </c>
      <c r="Q33" s="345">
        <v>4.04</v>
      </c>
      <c r="R33" s="345">
        <v>3.95</v>
      </c>
      <c r="S33" s="345" t="s">
        <v>363</v>
      </c>
      <c r="T33" s="345">
        <v>3.7</v>
      </c>
      <c r="U33" s="345">
        <v>4.1399999999999997</v>
      </c>
      <c r="V33" s="345">
        <v>2.61</v>
      </c>
      <c r="W33" s="345">
        <v>4.8499999999999996</v>
      </c>
      <c r="X33" s="345">
        <v>4.57</v>
      </c>
      <c r="Y33" s="345">
        <v>4.66</v>
      </c>
      <c r="Z33" s="345">
        <v>4.76</v>
      </c>
      <c r="AA33" s="345">
        <v>6.07</v>
      </c>
      <c r="AB33" s="345">
        <v>4.34</v>
      </c>
      <c r="AC33" s="345">
        <v>3.23</v>
      </c>
      <c r="AD33" s="345">
        <v>5.64</v>
      </c>
      <c r="AE33" s="345">
        <v>4.42</v>
      </c>
      <c r="AF33" s="345">
        <v>5.32</v>
      </c>
      <c r="AG33" s="345">
        <v>4.55</v>
      </c>
    </row>
    <row r="34" spans="2:36" s="353" customFormat="1" x14ac:dyDescent="0.2">
      <c r="B34" s="352">
        <v>0.70833333333333337</v>
      </c>
      <c r="C34" s="309">
        <v>5.9</v>
      </c>
      <c r="D34" s="309">
        <v>5.41</v>
      </c>
      <c r="E34" s="309">
        <v>5.45</v>
      </c>
      <c r="F34" s="345">
        <v>6.11</v>
      </c>
      <c r="G34" s="345">
        <v>5.26</v>
      </c>
      <c r="H34" s="345">
        <v>3.27</v>
      </c>
      <c r="I34" s="345">
        <v>7.97</v>
      </c>
      <c r="J34" s="345">
        <v>5.3</v>
      </c>
      <c r="K34" s="345">
        <v>4.3600000000000003</v>
      </c>
      <c r="L34" s="345">
        <v>4.0599999999999996</v>
      </c>
      <c r="M34" s="345">
        <v>4.3099999999999996</v>
      </c>
      <c r="N34" s="345">
        <v>3.84</v>
      </c>
      <c r="O34" s="345">
        <v>3.95</v>
      </c>
      <c r="P34" s="345">
        <v>4.96</v>
      </c>
      <c r="Q34" s="345">
        <v>5.3</v>
      </c>
      <c r="R34" s="345">
        <v>4.76</v>
      </c>
      <c r="S34" s="345" t="s">
        <v>364</v>
      </c>
      <c r="T34" s="345">
        <v>4.21</v>
      </c>
      <c r="U34" s="345">
        <v>3.7</v>
      </c>
      <c r="V34" s="345">
        <v>3.33</v>
      </c>
      <c r="W34" s="345" t="s">
        <v>358</v>
      </c>
      <c r="X34" s="345">
        <v>5.34</v>
      </c>
      <c r="Y34" s="345">
        <v>5.7</v>
      </c>
      <c r="Z34" s="345">
        <v>5.58</v>
      </c>
      <c r="AA34" s="345">
        <v>6.71</v>
      </c>
      <c r="AB34" s="345">
        <v>4.72</v>
      </c>
      <c r="AC34" s="345">
        <v>3.84</v>
      </c>
      <c r="AD34" s="345">
        <v>6.28</v>
      </c>
      <c r="AE34" s="345">
        <v>5.72</v>
      </c>
      <c r="AF34" s="345">
        <v>6.22</v>
      </c>
      <c r="AG34" s="345">
        <v>5.51</v>
      </c>
    </row>
    <row r="35" spans="2:36" s="353" customFormat="1" x14ac:dyDescent="0.2">
      <c r="B35" s="352">
        <v>0.75</v>
      </c>
      <c r="C35" s="309">
        <v>6.67</v>
      </c>
      <c r="D35" s="309">
        <v>11.19</v>
      </c>
      <c r="E35" s="309">
        <v>6.62</v>
      </c>
      <c r="F35" s="345">
        <v>6.97</v>
      </c>
      <c r="G35" s="345">
        <v>8.85</v>
      </c>
      <c r="H35" s="345">
        <v>5.28</v>
      </c>
      <c r="I35" s="345">
        <v>11.41</v>
      </c>
      <c r="J35" s="345">
        <v>6.37</v>
      </c>
      <c r="K35" s="345">
        <v>4.62</v>
      </c>
      <c r="L35" s="345">
        <v>6.05</v>
      </c>
      <c r="M35" s="345">
        <v>6.41</v>
      </c>
      <c r="N35" s="345">
        <v>4.62</v>
      </c>
      <c r="O35" s="345">
        <v>4.68</v>
      </c>
      <c r="P35" s="345">
        <v>6.75</v>
      </c>
      <c r="Q35" s="345">
        <v>7.35</v>
      </c>
      <c r="R35" s="345">
        <v>6.03</v>
      </c>
      <c r="S35" s="345" t="s">
        <v>364</v>
      </c>
      <c r="T35" s="345">
        <v>5.26</v>
      </c>
      <c r="U35" s="345">
        <v>5.3</v>
      </c>
      <c r="V35" s="345">
        <v>4.59</v>
      </c>
      <c r="W35" s="345" t="s">
        <v>364</v>
      </c>
      <c r="X35" s="345">
        <v>7.5</v>
      </c>
      <c r="Y35" s="345">
        <v>7.05</v>
      </c>
      <c r="Z35" s="345">
        <v>7.97</v>
      </c>
      <c r="AA35" s="345">
        <v>9.81</v>
      </c>
      <c r="AB35" s="345">
        <v>6.24</v>
      </c>
      <c r="AC35" s="345">
        <v>4.62</v>
      </c>
      <c r="AD35" s="345">
        <v>7.56</v>
      </c>
      <c r="AE35" s="345">
        <v>6.62</v>
      </c>
      <c r="AF35" s="345">
        <v>8.3699999999999992</v>
      </c>
      <c r="AG35" s="345">
        <v>6.96</v>
      </c>
      <c r="AJ35" s="7"/>
    </row>
    <row r="36" spans="2:36" s="353" customFormat="1" x14ac:dyDescent="0.2">
      <c r="B36" s="352">
        <v>0.79166666666666663</v>
      </c>
      <c r="C36" s="309">
        <v>7.09</v>
      </c>
      <c r="D36" s="309">
        <v>15.79</v>
      </c>
      <c r="E36" s="309">
        <v>6.32</v>
      </c>
      <c r="F36" s="345">
        <v>7.52</v>
      </c>
      <c r="G36" s="345">
        <v>6.94</v>
      </c>
      <c r="H36" s="345" t="s">
        <v>358</v>
      </c>
      <c r="I36" s="345">
        <v>12.09</v>
      </c>
      <c r="J36" s="345">
        <v>13.1</v>
      </c>
      <c r="K36" s="345">
        <v>3.35</v>
      </c>
      <c r="L36" s="345">
        <v>10.57</v>
      </c>
      <c r="M36" s="345">
        <v>6.62</v>
      </c>
      <c r="N36" s="345">
        <v>5.62</v>
      </c>
      <c r="O36" s="345">
        <v>8.1999999999999993</v>
      </c>
      <c r="P36" s="345">
        <v>16.75</v>
      </c>
      <c r="Q36" s="345">
        <v>7.26</v>
      </c>
      <c r="R36" s="345">
        <v>11.22</v>
      </c>
      <c r="S36" s="345">
        <v>5.34</v>
      </c>
      <c r="T36" s="345">
        <v>5.25</v>
      </c>
      <c r="U36" s="345">
        <v>6.52</v>
      </c>
      <c r="V36" s="345">
        <v>5.62</v>
      </c>
      <c r="W36" s="345">
        <v>7.05</v>
      </c>
      <c r="X36" s="345">
        <v>6.24</v>
      </c>
      <c r="Y36" s="345">
        <v>4.8099999999999996</v>
      </c>
      <c r="Z36" s="345">
        <v>4.9800000000000004</v>
      </c>
      <c r="AA36" s="345">
        <v>8.1999999999999993</v>
      </c>
      <c r="AB36" s="345">
        <v>5.34</v>
      </c>
      <c r="AC36" s="345">
        <v>4.91</v>
      </c>
      <c r="AD36" s="345">
        <v>6.79</v>
      </c>
      <c r="AE36" s="345">
        <v>5.09</v>
      </c>
      <c r="AF36" s="345">
        <v>8.52</v>
      </c>
      <c r="AG36" s="345">
        <v>6.84</v>
      </c>
      <c r="AJ36" s="7"/>
    </row>
    <row r="37" spans="2:36" s="353" customFormat="1" x14ac:dyDescent="0.2">
      <c r="B37" s="352">
        <v>0.83333333333333337</v>
      </c>
      <c r="C37" s="309">
        <v>7.35</v>
      </c>
      <c r="D37" s="309">
        <v>13.18</v>
      </c>
      <c r="E37" s="309">
        <v>10.42</v>
      </c>
      <c r="F37" s="345">
        <v>14.68</v>
      </c>
      <c r="G37" s="345">
        <v>5.3</v>
      </c>
      <c r="H37" s="345" t="s">
        <v>358</v>
      </c>
      <c r="I37" s="345">
        <v>13.59</v>
      </c>
      <c r="J37" s="345">
        <v>19.5</v>
      </c>
      <c r="K37" s="345">
        <v>4.29</v>
      </c>
      <c r="L37" s="345">
        <v>10.53</v>
      </c>
      <c r="M37" s="345">
        <v>6</v>
      </c>
      <c r="N37" s="345">
        <v>5.08</v>
      </c>
      <c r="O37" s="345">
        <v>12.3</v>
      </c>
      <c r="P37" s="345">
        <v>13.91</v>
      </c>
      <c r="Q37" s="345">
        <v>12.37</v>
      </c>
      <c r="R37" s="345">
        <v>15.85</v>
      </c>
      <c r="S37" s="345">
        <v>6.09</v>
      </c>
      <c r="T37" s="345">
        <v>4.08</v>
      </c>
      <c r="U37" s="345">
        <v>5.77</v>
      </c>
      <c r="V37" s="345">
        <v>4.96</v>
      </c>
      <c r="W37" s="345">
        <v>10.96</v>
      </c>
      <c r="X37" s="345">
        <v>4.66</v>
      </c>
      <c r="Y37" s="345">
        <v>3.08</v>
      </c>
      <c r="Z37" s="345">
        <v>3.35</v>
      </c>
      <c r="AA37" s="345">
        <v>6.6</v>
      </c>
      <c r="AB37" s="345">
        <v>4.78</v>
      </c>
      <c r="AC37" s="345">
        <v>6.02</v>
      </c>
      <c r="AD37" s="345">
        <v>9.61</v>
      </c>
      <c r="AE37" s="345">
        <v>3.37</v>
      </c>
      <c r="AF37" s="345">
        <v>8.1199999999999992</v>
      </c>
      <c r="AG37" s="345">
        <v>7.65</v>
      </c>
      <c r="AJ37" s="7"/>
    </row>
    <row r="38" spans="2:36" s="353" customFormat="1" x14ac:dyDescent="0.2">
      <c r="B38" s="352">
        <v>0.875</v>
      </c>
      <c r="C38" s="309">
        <v>11.45</v>
      </c>
      <c r="D38" s="309">
        <v>13.48</v>
      </c>
      <c r="E38" s="309">
        <v>19.079999999999998</v>
      </c>
      <c r="F38" s="345">
        <v>17.8</v>
      </c>
      <c r="G38" s="345">
        <v>6.34</v>
      </c>
      <c r="H38" s="345" t="s">
        <v>358</v>
      </c>
      <c r="I38" s="345">
        <v>9.7899999999999991</v>
      </c>
      <c r="J38" s="345">
        <v>23.16</v>
      </c>
      <c r="K38" s="345">
        <v>5.72</v>
      </c>
      <c r="L38" s="345">
        <v>17.559999999999999</v>
      </c>
      <c r="M38" s="345">
        <v>6.54</v>
      </c>
      <c r="N38" s="345">
        <v>4.74</v>
      </c>
      <c r="O38" s="345">
        <v>10.53</v>
      </c>
      <c r="P38" s="345">
        <v>11.24</v>
      </c>
      <c r="Q38" s="345">
        <v>13.27</v>
      </c>
      <c r="R38" s="345">
        <v>10.83</v>
      </c>
      <c r="S38" s="345">
        <v>7.63</v>
      </c>
      <c r="T38" s="345">
        <v>4.74</v>
      </c>
      <c r="U38" s="345">
        <v>5.56</v>
      </c>
      <c r="V38" s="345">
        <v>3.99</v>
      </c>
      <c r="W38" s="345">
        <v>7.01</v>
      </c>
      <c r="X38" s="345">
        <v>4.6100000000000003</v>
      </c>
      <c r="Y38" s="345">
        <v>3.25</v>
      </c>
      <c r="Z38" s="345">
        <v>2.58</v>
      </c>
      <c r="AA38" s="345">
        <v>5.75</v>
      </c>
      <c r="AB38" s="345">
        <v>7.11</v>
      </c>
      <c r="AC38" s="345">
        <v>6.54</v>
      </c>
      <c r="AD38" s="345">
        <v>9.23</v>
      </c>
      <c r="AE38" s="345">
        <v>3.52</v>
      </c>
      <c r="AF38" s="345">
        <v>6.94</v>
      </c>
      <c r="AG38" s="345">
        <v>5.9</v>
      </c>
      <c r="AJ38" s="7"/>
    </row>
    <row r="39" spans="2:36" s="353" customFormat="1" x14ac:dyDescent="0.2">
      <c r="B39" s="352">
        <v>0.91666666666666663</v>
      </c>
      <c r="C39" s="309">
        <v>13.74</v>
      </c>
      <c r="D39" s="309">
        <v>19.25</v>
      </c>
      <c r="E39" s="309">
        <v>19.82</v>
      </c>
      <c r="F39" s="345">
        <v>18.649999999999999</v>
      </c>
      <c r="G39" s="345">
        <v>8.35</v>
      </c>
      <c r="H39" s="345" t="s">
        <v>358</v>
      </c>
      <c r="I39" s="345">
        <v>8.48</v>
      </c>
      <c r="J39" s="345">
        <v>11.26</v>
      </c>
      <c r="K39" s="345">
        <v>8.6999999999999993</v>
      </c>
      <c r="L39" s="345">
        <v>17.010000000000002</v>
      </c>
      <c r="M39" s="345">
        <v>9.1199999999999992</v>
      </c>
      <c r="N39" s="345">
        <v>4.79</v>
      </c>
      <c r="O39" s="345">
        <v>8.27</v>
      </c>
      <c r="P39" s="345">
        <v>12.67</v>
      </c>
      <c r="Q39" s="345">
        <v>8.07</v>
      </c>
      <c r="R39" s="345">
        <v>19.48</v>
      </c>
      <c r="S39" s="345">
        <v>16.510000000000002</v>
      </c>
      <c r="T39" s="345">
        <v>4.78</v>
      </c>
      <c r="U39" s="345">
        <v>5.47</v>
      </c>
      <c r="V39" s="345">
        <v>4.7</v>
      </c>
      <c r="W39" s="345">
        <v>3.4</v>
      </c>
      <c r="X39" s="345">
        <v>3.84</v>
      </c>
      <c r="Y39" s="345">
        <v>3.67</v>
      </c>
      <c r="Z39" s="345">
        <v>13.35</v>
      </c>
      <c r="AA39" s="345">
        <v>5.45</v>
      </c>
      <c r="AB39" s="345">
        <v>4</v>
      </c>
      <c r="AC39" s="345">
        <v>20.81</v>
      </c>
      <c r="AD39" s="345">
        <v>6.99</v>
      </c>
      <c r="AE39" s="345">
        <v>3.85</v>
      </c>
      <c r="AF39" s="345">
        <v>6.07</v>
      </c>
      <c r="AG39" s="345">
        <v>21.58</v>
      </c>
    </row>
    <row r="40" spans="2:36" s="353" customFormat="1" x14ac:dyDescent="0.2">
      <c r="B40" s="352">
        <v>0.95833333333333337</v>
      </c>
      <c r="C40" s="309">
        <v>9.57</v>
      </c>
      <c r="D40" s="309">
        <v>15.96</v>
      </c>
      <c r="E40" s="309">
        <v>17.78</v>
      </c>
      <c r="F40" s="309">
        <v>16.170000000000002</v>
      </c>
      <c r="G40" s="309">
        <v>8.48</v>
      </c>
      <c r="H40" s="309">
        <v>6.3</v>
      </c>
      <c r="I40" s="309">
        <v>10.039999999999999</v>
      </c>
      <c r="J40" s="309">
        <v>10.68</v>
      </c>
      <c r="K40" s="309">
        <v>9.19</v>
      </c>
      <c r="L40" s="309">
        <v>13.74</v>
      </c>
      <c r="M40" s="309">
        <v>6.71</v>
      </c>
      <c r="N40" s="309">
        <v>8.69</v>
      </c>
      <c r="O40" s="309">
        <v>6.6</v>
      </c>
      <c r="P40" s="309">
        <v>12.63</v>
      </c>
      <c r="Q40" s="309">
        <v>14.76</v>
      </c>
      <c r="R40" s="309">
        <v>17.22</v>
      </c>
      <c r="S40" s="309">
        <v>14.18</v>
      </c>
      <c r="T40" s="309">
        <v>4.7</v>
      </c>
      <c r="U40" s="309">
        <v>10.4</v>
      </c>
      <c r="V40" s="309">
        <v>14.61</v>
      </c>
      <c r="W40" s="309">
        <v>5.08</v>
      </c>
      <c r="X40" s="309">
        <v>8.23</v>
      </c>
      <c r="Y40" s="309">
        <v>8.59</v>
      </c>
      <c r="Z40" s="309">
        <v>24.97</v>
      </c>
      <c r="AA40" s="309">
        <v>4.32</v>
      </c>
      <c r="AB40" s="309">
        <v>10.87</v>
      </c>
      <c r="AC40" s="309">
        <v>13.42</v>
      </c>
      <c r="AD40" s="309">
        <v>10.9</v>
      </c>
      <c r="AE40" s="309">
        <v>4.1399999999999997</v>
      </c>
      <c r="AF40" s="309">
        <v>4.7</v>
      </c>
      <c r="AG40" s="309">
        <v>17.77</v>
      </c>
    </row>
    <row r="41" spans="2:36" s="354" customFormat="1" ht="27" customHeight="1" x14ac:dyDescent="0.2">
      <c r="B41" s="350" t="s">
        <v>330</v>
      </c>
      <c r="C41" s="363" t="s">
        <v>331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</row>
    <row r="42" spans="2:36" x14ac:dyDescent="0.2">
      <c r="B42" s="355"/>
    </row>
    <row r="43" spans="2:36" x14ac:dyDescent="0.2">
      <c r="B43" s="344" t="s">
        <v>349</v>
      </c>
    </row>
    <row r="44" spans="2:36" x14ac:dyDescent="0.2">
      <c r="B44" s="344" t="s">
        <v>361</v>
      </c>
    </row>
    <row r="45" spans="2:36" x14ac:dyDescent="0.2">
      <c r="B45" s="344" t="s">
        <v>373</v>
      </c>
    </row>
    <row r="46" spans="2:36" x14ac:dyDescent="0.2">
      <c r="B46" s="344" t="s">
        <v>370</v>
      </c>
    </row>
    <row r="47" spans="2:36" x14ac:dyDescent="0.2">
      <c r="B47" s="344" t="s">
        <v>372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7" zoomScale="70" zoomScaleNormal="70" workbookViewId="0">
      <selection activeCell="J24" sqref="J24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6.42578125" style="277" customWidth="1"/>
    <col min="9" max="9" width="7" style="277" customWidth="1"/>
    <col min="10" max="14" width="6.7109375" style="277" bestFit="1" customWidth="1"/>
    <col min="15" max="16" width="6.7109375" style="277" customWidth="1"/>
    <col min="17" max="17" width="6.5703125" style="277" customWidth="1"/>
    <col min="18" max="18" width="6.7109375" style="277" customWidth="1"/>
    <col min="19" max="20" width="7.28515625" style="277" customWidth="1"/>
    <col min="21" max="21" width="6.42578125" style="277" bestFit="1" customWidth="1"/>
    <col min="22" max="23" width="7.1406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7" width="8.140625" style="277" customWidth="1"/>
    <col min="28" max="28" width="7.28515625" style="277" customWidth="1"/>
    <col min="29" max="29" width="6.7109375" style="277" bestFit="1" customWidth="1"/>
    <col min="30" max="30" width="7.28515625" style="277" customWidth="1"/>
    <col min="31" max="31" width="7.42578125" style="277" customWidth="1"/>
    <col min="32" max="32" width="7.7109375" style="277" customWidth="1"/>
    <col min="33" max="33" width="7.42578125" style="277" customWidth="1"/>
    <col min="34" max="34" width="11.42578125" style="277" customWidth="1"/>
    <col min="35" max="16384" width="11.42578125" style="277"/>
  </cols>
  <sheetData>
    <row r="1" spans="2:33" x14ac:dyDescent="0.2">
      <c r="B1" s="302"/>
    </row>
    <row r="2" spans="2:33" x14ac:dyDescent="0.2">
      <c r="B2" s="376"/>
      <c r="C2" s="376"/>
      <c r="D2" s="376"/>
      <c r="E2" s="376"/>
      <c r="F2" s="377" t="s">
        <v>355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9"/>
    </row>
    <row r="3" spans="2:33" x14ac:dyDescent="0.2">
      <c r="B3" s="376"/>
      <c r="C3" s="376"/>
      <c r="D3" s="376"/>
      <c r="E3" s="376"/>
      <c r="F3" s="380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2"/>
    </row>
    <row r="4" spans="2:33" x14ac:dyDescent="0.2">
      <c r="B4" s="376"/>
      <c r="C4" s="376"/>
      <c r="D4" s="376"/>
      <c r="E4" s="376"/>
      <c r="F4" s="383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5"/>
    </row>
    <row r="5" spans="2:33" ht="15.75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86" t="s">
        <v>188</v>
      </c>
      <c r="C6" s="386"/>
      <c r="D6" s="280"/>
      <c r="E6" s="280"/>
      <c r="F6" s="281" t="str">
        <f>'PM10_CA-ILO-02'!F6</f>
        <v>Evaluación de seguimiento de la calidad del aire en la Municipalidad de PacochaI, distrito Pacocha, provincia Ilo, departamento Moquegua, en marzo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87" t="s">
        <v>217</v>
      </c>
      <c r="C10" s="387"/>
      <c r="D10" s="387"/>
      <c r="E10" s="387"/>
      <c r="F10" s="387"/>
      <c r="G10" s="387"/>
      <c r="H10" s="387"/>
      <c r="I10" s="387"/>
      <c r="J10" s="387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</row>
    <row r="11" spans="2:33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8">
        <v>1193085161</v>
      </c>
      <c r="W14" s="388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2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5" x14ac:dyDescent="0.2">
      <c r="B17" s="288">
        <v>0</v>
      </c>
      <c r="C17" s="345">
        <v>229.83</v>
      </c>
      <c r="D17" s="345">
        <v>232.09</v>
      </c>
      <c r="E17" s="345">
        <v>226.81</v>
      </c>
      <c r="F17" s="345">
        <v>262.12</v>
      </c>
      <c r="G17" s="345">
        <v>270.08</v>
      </c>
      <c r="H17" s="345">
        <v>278.29000000000002</v>
      </c>
      <c r="I17" s="345" t="s">
        <v>364</v>
      </c>
      <c r="J17" s="345">
        <v>305.37</v>
      </c>
      <c r="K17" s="345">
        <v>283.36</v>
      </c>
      <c r="L17" s="345">
        <v>278.22000000000003</v>
      </c>
      <c r="M17" s="345">
        <v>304.97000000000003</v>
      </c>
      <c r="N17" s="345">
        <v>299.72000000000003</v>
      </c>
      <c r="O17" s="345">
        <v>293.45999999999998</v>
      </c>
      <c r="P17" s="345">
        <v>277.62</v>
      </c>
      <c r="Q17" s="345">
        <v>310.86</v>
      </c>
      <c r="R17" s="345" t="s">
        <v>364</v>
      </c>
      <c r="S17" s="345">
        <v>234.19</v>
      </c>
      <c r="T17" s="345" t="s">
        <v>364</v>
      </c>
      <c r="U17" s="345" t="s">
        <v>364</v>
      </c>
      <c r="V17" s="345" t="s">
        <v>364</v>
      </c>
      <c r="W17" s="345" t="s">
        <v>364</v>
      </c>
      <c r="X17" s="345" t="s">
        <v>364</v>
      </c>
      <c r="Y17" s="345" t="s">
        <v>364</v>
      </c>
      <c r="Z17" s="345" t="s">
        <v>364</v>
      </c>
      <c r="AA17" s="345" t="s">
        <v>364</v>
      </c>
      <c r="AB17" s="345">
        <v>218.36</v>
      </c>
      <c r="AC17" s="345" t="s">
        <v>364</v>
      </c>
      <c r="AD17" s="345" t="s">
        <v>364</v>
      </c>
      <c r="AE17" s="345" t="s">
        <v>364</v>
      </c>
      <c r="AF17" s="345">
        <v>254.44</v>
      </c>
      <c r="AG17" s="345">
        <v>253.87</v>
      </c>
    </row>
    <row r="18" spans="2:35" x14ac:dyDescent="0.2">
      <c r="B18" s="288">
        <v>4.1666666666666664E-2</v>
      </c>
      <c r="C18" s="345">
        <v>244.19</v>
      </c>
      <c r="D18" s="345">
        <v>223.38</v>
      </c>
      <c r="E18" s="345">
        <v>232</v>
      </c>
      <c r="F18" s="345">
        <v>237.06</v>
      </c>
      <c r="G18" s="345">
        <v>265.70999999999998</v>
      </c>
      <c r="H18" s="345">
        <v>265.63</v>
      </c>
      <c r="I18" s="345" t="s">
        <v>364</v>
      </c>
      <c r="J18" s="345">
        <v>283.14999999999998</v>
      </c>
      <c r="K18" s="345">
        <v>285.06</v>
      </c>
      <c r="L18" s="345">
        <v>286.99</v>
      </c>
      <c r="M18" s="345">
        <v>295.52999999999997</v>
      </c>
      <c r="N18" s="345">
        <v>288.82</v>
      </c>
      <c r="O18" s="345">
        <v>278.2</v>
      </c>
      <c r="P18" s="345">
        <v>266.22000000000003</v>
      </c>
      <c r="Q18" s="345">
        <v>278.89</v>
      </c>
      <c r="R18" s="345" t="s">
        <v>364</v>
      </c>
      <c r="S18" s="345">
        <v>238.15</v>
      </c>
      <c r="T18" s="345" t="s">
        <v>364</v>
      </c>
      <c r="U18" s="345" t="s">
        <v>364</v>
      </c>
      <c r="V18" s="345" t="s">
        <v>364</v>
      </c>
      <c r="W18" s="345" t="s">
        <v>364</v>
      </c>
      <c r="X18" s="345" t="s">
        <v>364</v>
      </c>
      <c r="Y18" s="345" t="s">
        <v>364</v>
      </c>
      <c r="Z18" s="345" t="s">
        <v>364</v>
      </c>
      <c r="AA18" s="345" t="s">
        <v>364</v>
      </c>
      <c r="AB18" s="345">
        <v>218.19</v>
      </c>
      <c r="AC18" s="345" t="s">
        <v>364</v>
      </c>
      <c r="AD18" s="345" t="s">
        <v>364</v>
      </c>
      <c r="AE18" s="345" t="s">
        <v>364</v>
      </c>
      <c r="AF18" s="345">
        <v>248.89</v>
      </c>
      <c r="AG18" s="345">
        <v>253.75</v>
      </c>
    </row>
    <row r="19" spans="2:35" x14ac:dyDescent="0.2">
      <c r="B19" s="288">
        <v>8.3333333333333329E-2</v>
      </c>
      <c r="C19" s="345">
        <v>241.48</v>
      </c>
      <c r="D19" s="345">
        <v>227.49</v>
      </c>
      <c r="E19" s="345">
        <v>224.97</v>
      </c>
      <c r="F19" s="345">
        <v>248.5</v>
      </c>
      <c r="G19" s="345">
        <v>271.11</v>
      </c>
      <c r="H19" s="345">
        <v>289.39999999999998</v>
      </c>
      <c r="I19" s="345" t="s">
        <v>364</v>
      </c>
      <c r="J19" s="345">
        <v>273.41000000000003</v>
      </c>
      <c r="K19" s="345">
        <v>279.76</v>
      </c>
      <c r="L19" s="345">
        <v>286.44</v>
      </c>
      <c r="M19" s="345">
        <v>290.5</v>
      </c>
      <c r="N19" s="345">
        <v>290.69</v>
      </c>
      <c r="O19" s="345">
        <v>275.89999999999998</v>
      </c>
      <c r="P19" s="345">
        <v>262.14</v>
      </c>
      <c r="Q19" s="345">
        <v>243.67</v>
      </c>
      <c r="R19" s="345" t="s">
        <v>364</v>
      </c>
      <c r="S19" s="345">
        <v>243.24</v>
      </c>
      <c r="T19" s="345" t="s">
        <v>364</v>
      </c>
      <c r="U19" s="345" t="s">
        <v>364</v>
      </c>
      <c r="V19" s="345" t="s">
        <v>364</v>
      </c>
      <c r="W19" s="345" t="s">
        <v>364</v>
      </c>
      <c r="X19" s="345" t="s">
        <v>364</v>
      </c>
      <c r="Y19" s="345" t="s">
        <v>364</v>
      </c>
      <c r="Z19" s="345" t="s">
        <v>364</v>
      </c>
      <c r="AA19" s="345" t="s">
        <v>364</v>
      </c>
      <c r="AB19" s="345">
        <v>234</v>
      </c>
      <c r="AC19" s="345" t="s">
        <v>364</v>
      </c>
      <c r="AD19" s="345" t="s">
        <v>364</v>
      </c>
      <c r="AE19" s="345" t="s">
        <v>364</v>
      </c>
      <c r="AF19" s="345">
        <v>247.25</v>
      </c>
      <c r="AG19" s="345">
        <v>251.18</v>
      </c>
    </row>
    <row r="20" spans="2:35" x14ac:dyDescent="0.2">
      <c r="B20" s="288">
        <v>0.125</v>
      </c>
      <c r="C20" s="345">
        <v>239.71</v>
      </c>
      <c r="D20" s="345">
        <v>223.69</v>
      </c>
      <c r="E20" s="345">
        <v>228.22</v>
      </c>
      <c r="F20" s="345">
        <v>246.15</v>
      </c>
      <c r="G20" s="345">
        <v>280</v>
      </c>
      <c r="H20" s="345">
        <v>264.68</v>
      </c>
      <c r="I20" s="345" t="s">
        <v>364</v>
      </c>
      <c r="J20" s="345">
        <v>273.17</v>
      </c>
      <c r="K20" s="345">
        <v>277.60000000000002</v>
      </c>
      <c r="L20" s="345">
        <v>286.35000000000002</v>
      </c>
      <c r="M20" s="345">
        <v>285.32</v>
      </c>
      <c r="N20" s="345">
        <v>286.43</v>
      </c>
      <c r="O20" s="345">
        <v>274.58999999999997</v>
      </c>
      <c r="P20" s="345">
        <v>260.18</v>
      </c>
      <c r="Q20" s="345">
        <v>235.86</v>
      </c>
      <c r="R20" s="345" t="s">
        <v>364</v>
      </c>
      <c r="S20" s="345">
        <v>229.38</v>
      </c>
      <c r="T20" s="345" t="s">
        <v>364</v>
      </c>
      <c r="U20" s="345" t="s">
        <v>364</v>
      </c>
      <c r="V20" s="345" t="s">
        <v>364</v>
      </c>
      <c r="W20" s="345" t="s">
        <v>364</v>
      </c>
      <c r="X20" s="345" t="s">
        <v>364</v>
      </c>
      <c r="Y20" s="345" t="s">
        <v>364</v>
      </c>
      <c r="Z20" s="345" t="s">
        <v>364</v>
      </c>
      <c r="AA20" s="345" t="s">
        <v>364</v>
      </c>
      <c r="AB20" s="345">
        <v>233.04</v>
      </c>
      <c r="AC20" s="345" t="s">
        <v>364</v>
      </c>
      <c r="AD20" s="345" t="s">
        <v>364</v>
      </c>
      <c r="AE20" s="345" t="s">
        <v>364</v>
      </c>
      <c r="AF20" s="345">
        <v>249.85</v>
      </c>
      <c r="AG20" s="345">
        <v>250.68</v>
      </c>
    </row>
    <row r="21" spans="2:35" x14ac:dyDescent="0.2">
      <c r="B21" s="288">
        <v>0.16666666666666666</v>
      </c>
      <c r="C21" s="345">
        <v>238.44</v>
      </c>
      <c r="D21" s="345">
        <v>229.53</v>
      </c>
      <c r="E21" s="345">
        <v>228.72</v>
      </c>
      <c r="F21" s="345">
        <v>285.33</v>
      </c>
      <c r="G21" s="345">
        <v>266.20999999999998</v>
      </c>
      <c r="H21" s="345">
        <v>273.72000000000003</v>
      </c>
      <c r="I21" s="345" t="s">
        <v>364</v>
      </c>
      <c r="J21" s="345">
        <v>275.10000000000002</v>
      </c>
      <c r="K21" s="345">
        <v>280.70999999999998</v>
      </c>
      <c r="L21" s="345">
        <v>283.51</v>
      </c>
      <c r="M21" s="345">
        <v>288.56</v>
      </c>
      <c r="N21" s="345">
        <v>286.99</v>
      </c>
      <c r="O21" s="345">
        <v>272.8</v>
      </c>
      <c r="P21" s="345">
        <v>264.39999999999998</v>
      </c>
      <c r="Q21" s="345">
        <v>309.13</v>
      </c>
      <c r="R21" s="345" t="s">
        <v>364</v>
      </c>
      <c r="S21" s="345">
        <v>226.16</v>
      </c>
      <c r="T21" s="345" t="s">
        <v>364</v>
      </c>
      <c r="U21" s="345" t="s">
        <v>364</v>
      </c>
      <c r="V21" s="345" t="s">
        <v>364</v>
      </c>
      <c r="W21" s="345" t="s">
        <v>364</v>
      </c>
      <c r="X21" s="345" t="s">
        <v>364</v>
      </c>
      <c r="Y21" s="345" t="s">
        <v>364</v>
      </c>
      <c r="Z21" s="345" t="s">
        <v>364</v>
      </c>
      <c r="AA21" s="345" t="s">
        <v>364</v>
      </c>
      <c r="AB21" s="345">
        <v>219.14</v>
      </c>
      <c r="AC21" s="345" t="s">
        <v>364</v>
      </c>
      <c r="AD21" s="345" t="s">
        <v>364</v>
      </c>
      <c r="AE21" s="345" t="s">
        <v>364</v>
      </c>
      <c r="AF21" s="345">
        <v>246.17</v>
      </c>
      <c r="AG21" s="345">
        <v>247.55</v>
      </c>
    </row>
    <row r="22" spans="2:35" x14ac:dyDescent="0.2">
      <c r="B22" s="288">
        <v>0.20833333333333334</v>
      </c>
      <c r="C22" s="345">
        <v>240.51</v>
      </c>
      <c r="D22" s="345">
        <v>250.07</v>
      </c>
      <c r="E22" s="345">
        <v>234.73</v>
      </c>
      <c r="F22" s="345">
        <v>265.33</v>
      </c>
      <c r="G22" s="345">
        <v>277.32</v>
      </c>
      <c r="H22" s="345">
        <v>265.39</v>
      </c>
      <c r="I22" s="345" t="s">
        <v>364</v>
      </c>
      <c r="J22" s="345">
        <v>279.63</v>
      </c>
      <c r="K22" s="345">
        <v>288.68</v>
      </c>
      <c r="L22" s="345">
        <v>300.92</v>
      </c>
      <c r="M22" s="345">
        <v>309.45999999999998</v>
      </c>
      <c r="N22" s="345">
        <v>301.89</v>
      </c>
      <c r="O22" s="345">
        <v>277.07</v>
      </c>
      <c r="P22" s="345">
        <v>272.19</v>
      </c>
      <c r="Q22" s="345">
        <v>288.47000000000003</v>
      </c>
      <c r="R22" s="345" t="s">
        <v>364</v>
      </c>
      <c r="S22" s="345">
        <v>252.45</v>
      </c>
      <c r="T22" s="345" t="s">
        <v>364</v>
      </c>
      <c r="U22" s="345" t="s">
        <v>364</v>
      </c>
      <c r="V22" s="345" t="s">
        <v>364</v>
      </c>
      <c r="W22" s="345" t="s">
        <v>364</v>
      </c>
      <c r="X22" s="345" t="s">
        <v>364</v>
      </c>
      <c r="Y22" s="345" t="s">
        <v>364</v>
      </c>
      <c r="Z22" s="345" t="s">
        <v>364</v>
      </c>
      <c r="AA22" s="345" t="s">
        <v>364</v>
      </c>
      <c r="AB22" s="345" t="s">
        <v>358</v>
      </c>
      <c r="AC22" s="345" t="s">
        <v>364</v>
      </c>
      <c r="AD22" s="345" t="s">
        <v>364</v>
      </c>
      <c r="AE22" s="345" t="s">
        <v>364</v>
      </c>
      <c r="AF22" s="345">
        <v>253.7</v>
      </c>
      <c r="AG22" s="345">
        <v>248.46</v>
      </c>
    </row>
    <row r="23" spans="2:35" x14ac:dyDescent="0.2">
      <c r="B23" s="288">
        <v>0.25</v>
      </c>
      <c r="C23" s="345">
        <v>254.4</v>
      </c>
      <c r="D23" s="345">
        <v>302.08999999999997</v>
      </c>
      <c r="E23" s="345">
        <v>284.70999999999998</v>
      </c>
      <c r="F23" s="345">
        <v>291.16000000000003</v>
      </c>
      <c r="G23" s="345">
        <v>310.98</v>
      </c>
      <c r="H23" s="345">
        <v>271.17</v>
      </c>
      <c r="I23" s="345" t="s">
        <v>364</v>
      </c>
      <c r="J23" s="345">
        <v>328.34</v>
      </c>
      <c r="K23" s="345">
        <v>318.81</v>
      </c>
      <c r="L23" s="345">
        <v>310.58999999999997</v>
      </c>
      <c r="M23" s="345">
        <v>327.91</v>
      </c>
      <c r="N23" s="345">
        <v>350.13</v>
      </c>
      <c r="O23" s="345">
        <v>298.02</v>
      </c>
      <c r="P23" s="345">
        <v>343.23</v>
      </c>
      <c r="Q23" s="345">
        <v>260.42</v>
      </c>
      <c r="R23" s="345" t="s">
        <v>364</v>
      </c>
      <c r="S23" s="345">
        <v>245.5</v>
      </c>
      <c r="T23" s="345" t="s">
        <v>364</v>
      </c>
      <c r="U23" s="345" t="s">
        <v>364</v>
      </c>
      <c r="V23" s="345" t="s">
        <v>364</v>
      </c>
      <c r="W23" s="345" t="s">
        <v>364</v>
      </c>
      <c r="X23" s="345" t="s">
        <v>364</v>
      </c>
      <c r="Y23" s="345" t="s">
        <v>364</v>
      </c>
      <c r="Z23" s="345" t="s">
        <v>364</v>
      </c>
      <c r="AA23" s="345" t="s">
        <v>364</v>
      </c>
      <c r="AB23" s="345" t="s">
        <v>367</v>
      </c>
      <c r="AC23" s="345" t="s">
        <v>364</v>
      </c>
      <c r="AD23" s="345" t="s">
        <v>364</v>
      </c>
      <c r="AE23" s="345" t="s">
        <v>364</v>
      </c>
      <c r="AF23" s="345">
        <v>260.26</v>
      </c>
      <c r="AG23" s="345">
        <v>259.11</v>
      </c>
    </row>
    <row r="24" spans="2:35" x14ac:dyDescent="0.2">
      <c r="B24" s="288">
        <v>0.29166666666666669</v>
      </c>
      <c r="C24" s="345">
        <v>255.97</v>
      </c>
      <c r="D24" s="345">
        <v>265.27999999999997</v>
      </c>
      <c r="E24" s="345">
        <v>292.86</v>
      </c>
      <c r="F24" s="345">
        <v>292.51</v>
      </c>
      <c r="G24" s="345">
        <v>303.36</v>
      </c>
      <c r="H24" s="345">
        <v>274.29000000000002</v>
      </c>
      <c r="I24" s="345" t="s">
        <v>364</v>
      </c>
      <c r="J24" s="345">
        <v>346.64</v>
      </c>
      <c r="K24" s="345">
        <v>309.5</v>
      </c>
      <c r="L24" s="345">
        <v>334.97</v>
      </c>
      <c r="M24" s="345">
        <v>309.52</v>
      </c>
      <c r="N24" s="345">
        <v>335.24</v>
      </c>
      <c r="O24" s="345">
        <v>296.3</v>
      </c>
      <c r="P24" s="345">
        <v>308.8</v>
      </c>
      <c r="Q24" s="345">
        <v>281.13</v>
      </c>
      <c r="R24" s="345" t="s">
        <v>364</v>
      </c>
      <c r="S24" s="345">
        <v>278.99</v>
      </c>
      <c r="T24" s="345" t="s">
        <v>364</v>
      </c>
      <c r="U24" s="345" t="s">
        <v>364</v>
      </c>
      <c r="V24" s="345" t="s">
        <v>364</v>
      </c>
      <c r="W24" s="345" t="s">
        <v>364</v>
      </c>
      <c r="X24" s="345" t="s">
        <v>364</v>
      </c>
      <c r="Y24" s="345" t="s">
        <v>364</v>
      </c>
      <c r="Z24" s="345" t="s">
        <v>364</v>
      </c>
      <c r="AA24" s="345" t="s">
        <v>364</v>
      </c>
      <c r="AB24" s="345" t="s">
        <v>364</v>
      </c>
      <c r="AC24" s="345" t="s">
        <v>364</v>
      </c>
      <c r="AD24" s="345" t="s">
        <v>364</v>
      </c>
      <c r="AE24" s="345" t="s">
        <v>364</v>
      </c>
      <c r="AF24" s="345">
        <v>281.81</v>
      </c>
      <c r="AG24" s="345">
        <v>310.64999999999998</v>
      </c>
    </row>
    <row r="25" spans="2:35" x14ac:dyDescent="0.2">
      <c r="B25" s="288">
        <v>0.33333333333333331</v>
      </c>
      <c r="C25" s="345">
        <v>244.33</v>
      </c>
      <c r="D25" s="345">
        <v>237.97</v>
      </c>
      <c r="E25" s="345">
        <v>246.87</v>
      </c>
      <c r="F25" s="345">
        <v>259.92</v>
      </c>
      <c r="G25" s="345">
        <v>269.83999999999997</v>
      </c>
      <c r="H25" s="345">
        <v>269.54000000000002</v>
      </c>
      <c r="I25" s="345" t="s">
        <v>364</v>
      </c>
      <c r="J25" s="345">
        <v>300.02</v>
      </c>
      <c r="K25" s="345">
        <v>305.52</v>
      </c>
      <c r="L25" s="345">
        <v>318.37</v>
      </c>
      <c r="M25" s="345">
        <v>302.52</v>
      </c>
      <c r="N25" s="345">
        <v>299.69</v>
      </c>
      <c r="O25" s="345">
        <v>283.68</v>
      </c>
      <c r="P25" s="345">
        <v>264.63</v>
      </c>
      <c r="Q25" s="345">
        <v>246.47</v>
      </c>
      <c r="R25" s="345" t="s">
        <v>364</v>
      </c>
      <c r="S25" s="345">
        <v>249.53</v>
      </c>
      <c r="T25" s="345" t="s">
        <v>364</v>
      </c>
      <c r="U25" s="345" t="s">
        <v>364</v>
      </c>
      <c r="V25" s="345" t="s">
        <v>364</v>
      </c>
      <c r="W25" s="345" t="s">
        <v>364</v>
      </c>
      <c r="X25" s="345" t="s">
        <v>364</v>
      </c>
      <c r="Y25" s="345" t="s">
        <v>364</v>
      </c>
      <c r="Z25" s="345" t="s">
        <v>364</v>
      </c>
      <c r="AA25" s="345" t="s">
        <v>364</v>
      </c>
      <c r="AB25" s="345" t="s">
        <v>364</v>
      </c>
      <c r="AC25" s="345" t="s">
        <v>364</v>
      </c>
      <c r="AD25" s="345" t="s">
        <v>364</v>
      </c>
      <c r="AE25" s="345" t="s">
        <v>364</v>
      </c>
      <c r="AF25" s="345">
        <v>267.97000000000003</v>
      </c>
      <c r="AG25" s="345">
        <v>272.10000000000002</v>
      </c>
    </row>
    <row r="26" spans="2:35" x14ac:dyDescent="0.2">
      <c r="B26" s="288">
        <v>0.375</v>
      </c>
      <c r="C26" s="345">
        <v>227.39</v>
      </c>
      <c r="D26" s="345">
        <v>225.1</v>
      </c>
      <c r="E26" s="345">
        <v>228.42</v>
      </c>
      <c r="F26" s="345">
        <v>235.82</v>
      </c>
      <c r="G26" s="345">
        <v>261.99</v>
      </c>
      <c r="H26" s="345">
        <v>248.8</v>
      </c>
      <c r="I26" s="345" t="s">
        <v>364</v>
      </c>
      <c r="J26" s="345">
        <v>279.06</v>
      </c>
      <c r="K26" s="345">
        <v>281.64999999999998</v>
      </c>
      <c r="L26" s="345">
        <v>279.73</v>
      </c>
      <c r="M26" s="345">
        <v>310.94</v>
      </c>
      <c r="N26" s="345">
        <v>276.14</v>
      </c>
      <c r="O26" s="345">
        <v>266.77999999999997</v>
      </c>
      <c r="P26" s="345">
        <v>213.06</v>
      </c>
      <c r="Q26" s="345">
        <v>241.03</v>
      </c>
      <c r="R26" s="345" t="s">
        <v>364</v>
      </c>
      <c r="S26" s="345">
        <v>241.17</v>
      </c>
      <c r="T26" s="345" t="s">
        <v>364</v>
      </c>
      <c r="U26" s="345" t="s">
        <v>364</v>
      </c>
      <c r="V26" s="345" t="s">
        <v>364</v>
      </c>
      <c r="W26" s="345" t="s">
        <v>364</v>
      </c>
      <c r="X26" s="345" t="s">
        <v>364</v>
      </c>
      <c r="Y26" s="345" t="s">
        <v>364</v>
      </c>
      <c r="Z26" s="345" t="s">
        <v>364</v>
      </c>
      <c r="AA26" s="345" t="s">
        <v>364</v>
      </c>
      <c r="AB26" s="345" t="s">
        <v>364</v>
      </c>
      <c r="AC26" s="345" t="s">
        <v>364</v>
      </c>
      <c r="AD26" s="345" t="s">
        <v>364</v>
      </c>
      <c r="AE26" s="345" t="s">
        <v>358</v>
      </c>
      <c r="AF26" s="345">
        <v>257.61</v>
      </c>
      <c r="AG26" s="345">
        <v>261.27</v>
      </c>
      <c r="AI26" s="289"/>
    </row>
    <row r="27" spans="2:35" x14ac:dyDescent="0.2">
      <c r="B27" s="288">
        <v>0.41666666666666669</v>
      </c>
      <c r="C27" s="345">
        <v>219.52</v>
      </c>
      <c r="D27" s="345">
        <v>205.29</v>
      </c>
      <c r="E27" s="345">
        <v>224.33</v>
      </c>
      <c r="F27" s="345">
        <v>234.07</v>
      </c>
      <c r="G27" s="345">
        <v>256.67</v>
      </c>
      <c r="H27" s="345">
        <v>248.63</v>
      </c>
      <c r="I27" s="345" t="s">
        <v>364</v>
      </c>
      <c r="J27" s="345">
        <v>282.20999999999998</v>
      </c>
      <c r="K27" s="345">
        <v>273.49</v>
      </c>
      <c r="L27" s="345">
        <v>273.04000000000002</v>
      </c>
      <c r="M27" s="345">
        <v>280.04000000000002</v>
      </c>
      <c r="N27" s="345">
        <v>272.47000000000003</v>
      </c>
      <c r="O27" s="345">
        <v>262.36</v>
      </c>
      <c r="P27" s="345">
        <v>212.39</v>
      </c>
      <c r="Q27" s="345">
        <v>216.18</v>
      </c>
      <c r="R27" s="345" t="s">
        <v>364</v>
      </c>
      <c r="S27" s="345">
        <v>236.45</v>
      </c>
      <c r="T27" s="345" t="s">
        <v>364</v>
      </c>
      <c r="U27" s="345" t="s">
        <v>364</v>
      </c>
      <c r="V27" s="345" t="s">
        <v>364</v>
      </c>
      <c r="W27" s="345" t="s">
        <v>364</v>
      </c>
      <c r="X27" s="345" t="s">
        <v>364</v>
      </c>
      <c r="Y27" s="345" t="s">
        <v>364</v>
      </c>
      <c r="Z27" s="345" t="s">
        <v>364</v>
      </c>
      <c r="AA27" s="345" t="s">
        <v>364</v>
      </c>
      <c r="AB27" s="345" t="s">
        <v>364</v>
      </c>
      <c r="AC27" s="345" t="s">
        <v>364</v>
      </c>
      <c r="AD27" s="345" t="s">
        <v>364</v>
      </c>
      <c r="AE27" s="345" t="s">
        <v>358</v>
      </c>
      <c r="AF27" s="345">
        <v>250.76</v>
      </c>
      <c r="AG27" s="345">
        <v>265.67</v>
      </c>
      <c r="AI27" s="289"/>
    </row>
    <row r="28" spans="2:35" x14ac:dyDescent="0.2">
      <c r="B28" s="288">
        <v>0.45833333333333331</v>
      </c>
      <c r="C28" s="345">
        <v>219.33</v>
      </c>
      <c r="D28" s="345">
        <v>211.51</v>
      </c>
      <c r="E28" s="345">
        <v>237.01</v>
      </c>
      <c r="F28" s="345">
        <v>233.73</v>
      </c>
      <c r="G28" s="345">
        <v>243.59</v>
      </c>
      <c r="H28" s="345">
        <v>248.61</v>
      </c>
      <c r="I28" s="345" t="s">
        <v>364</v>
      </c>
      <c r="J28" s="345">
        <v>261.35000000000002</v>
      </c>
      <c r="K28" s="345">
        <v>263.39999999999998</v>
      </c>
      <c r="L28" s="345">
        <v>278.97000000000003</v>
      </c>
      <c r="M28" s="345">
        <v>275.77999999999997</v>
      </c>
      <c r="N28" s="345">
        <v>266.19</v>
      </c>
      <c r="O28" s="345">
        <v>255.67</v>
      </c>
      <c r="P28" s="345">
        <v>209.29</v>
      </c>
      <c r="Q28" s="345">
        <v>208.37</v>
      </c>
      <c r="R28" s="345" t="s">
        <v>364</v>
      </c>
      <c r="S28" s="345">
        <v>230.61</v>
      </c>
      <c r="T28" s="345" t="s">
        <v>364</v>
      </c>
      <c r="U28" s="345" t="s">
        <v>364</v>
      </c>
      <c r="V28" s="345" t="s">
        <v>364</v>
      </c>
      <c r="W28" s="345" t="s">
        <v>358</v>
      </c>
      <c r="X28" s="345" t="s">
        <v>364</v>
      </c>
      <c r="Y28" s="345" t="s">
        <v>364</v>
      </c>
      <c r="Z28" s="345" t="s">
        <v>364</v>
      </c>
      <c r="AA28" s="345" t="s">
        <v>364</v>
      </c>
      <c r="AB28" s="345" t="s">
        <v>364</v>
      </c>
      <c r="AC28" s="345" t="s">
        <v>364</v>
      </c>
      <c r="AD28" s="345" t="s">
        <v>364</v>
      </c>
      <c r="AE28" s="345">
        <v>240.71</v>
      </c>
      <c r="AF28" s="345">
        <v>243.72</v>
      </c>
      <c r="AG28" s="345">
        <v>264.36</v>
      </c>
      <c r="AI28" s="289"/>
    </row>
    <row r="29" spans="2:35" x14ac:dyDescent="0.2">
      <c r="B29" s="288">
        <v>0.5</v>
      </c>
      <c r="C29" s="345">
        <v>211.88</v>
      </c>
      <c r="D29" s="345">
        <v>204.38</v>
      </c>
      <c r="E29" s="345">
        <v>238.92</v>
      </c>
      <c r="F29" s="345">
        <v>236.19</v>
      </c>
      <c r="G29" s="345">
        <v>245.64</v>
      </c>
      <c r="H29" s="345">
        <v>246.61</v>
      </c>
      <c r="I29" s="345" t="s">
        <v>364</v>
      </c>
      <c r="J29" s="345">
        <v>261.8</v>
      </c>
      <c r="K29" s="345">
        <v>264.26</v>
      </c>
      <c r="L29" s="345">
        <v>280.23</v>
      </c>
      <c r="M29" s="345">
        <v>278.66000000000003</v>
      </c>
      <c r="N29" s="345">
        <v>249.98</v>
      </c>
      <c r="O29" s="345">
        <v>259.83</v>
      </c>
      <c r="P29" s="345">
        <v>202.12</v>
      </c>
      <c r="Q29" s="345" t="s">
        <v>358</v>
      </c>
      <c r="R29" s="345" t="s">
        <v>364</v>
      </c>
      <c r="S29" s="345">
        <v>237.12</v>
      </c>
      <c r="T29" s="345" t="s">
        <v>364</v>
      </c>
      <c r="U29" s="345" t="s">
        <v>364</v>
      </c>
      <c r="V29" s="345" t="s">
        <v>364</v>
      </c>
      <c r="W29" s="345">
        <v>223.78</v>
      </c>
      <c r="X29" s="345" t="s">
        <v>364</v>
      </c>
      <c r="Y29" s="345" t="s">
        <v>364</v>
      </c>
      <c r="Z29" s="345" t="s">
        <v>364</v>
      </c>
      <c r="AA29" s="345" t="s">
        <v>358</v>
      </c>
      <c r="AB29" s="345" t="s">
        <v>364</v>
      </c>
      <c r="AC29" s="345" t="s">
        <v>364</v>
      </c>
      <c r="AD29" s="345" t="s">
        <v>364</v>
      </c>
      <c r="AE29" s="345">
        <v>227.79</v>
      </c>
      <c r="AF29" s="345">
        <v>244.41</v>
      </c>
      <c r="AG29" s="345">
        <v>259.23</v>
      </c>
      <c r="AI29" s="289"/>
    </row>
    <row r="30" spans="2:35" x14ac:dyDescent="0.2">
      <c r="B30" s="288">
        <v>0.54166666666666663</v>
      </c>
      <c r="C30" s="345">
        <v>204.25</v>
      </c>
      <c r="D30" s="345">
        <v>194.76</v>
      </c>
      <c r="E30" s="345">
        <v>234.67</v>
      </c>
      <c r="F30" s="345">
        <v>229.67</v>
      </c>
      <c r="G30" s="345">
        <v>240.84</v>
      </c>
      <c r="H30" s="345">
        <v>248.41</v>
      </c>
      <c r="I30" s="345" t="s">
        <v>364</v>
      </c>
      <c r="J30" s="345">
        <v>270.18</v>
      </c>
      <c r="K30" s="345">
        <v>268.24</v>
      </c>
      <c r="L30" s="345">
        <v>273.42</v>
      </c>
      <c r="M30" s="345">
        <v>280.11</v>
      </c>
      <c r="N30" s="345" t="s">
        <v>358</v>
      </c>
      <c r="O30" s="345">
        <v>262.25</v>
      </c>
      <c r="P30" s="345">
        <v>204.04</v>
      </c>
      <c r="Q30" s="345" t="s">
        <v>363</v>
      </c>
      <c r="R30" s="345" t="s">
        <v>364</v>
      </c>
      <c r="S30" s="345">
        <v>230.64</v>
      </c>
      <c r="T30" s="345" t="s">
        <v>364</v>
      </c>
      <c r="U30" s="345" t="s">
        <v>364</v>
      </c>
      <c r="V30" s="345" t="s">
        <v>364</v>
      </c>
      <c r="W30" s="345">
        <v>264.77999999999997</v>
      </c>
      <c r="X30" s="345" t="s">
        <v>364</v>
      </c>
      <c r="Y30" s="345" t="s">
        <v>364</v>
      </c>
      <c r="Z30" s="345" t="s">
        <v>364</v>
      </c>
      <c r="AA30" s="345">
        <v>214.05</v>
      </c>
      <c r="AB30" s="345" t="s">
        <v>364</v>
      </c>
      <c r="AC30" s="345" t="s">
        <v>364</v>
      </c>
      <c r="AD30" s="345" t="s">
        <v>364</v>
      </c>
      <c r="AE30" s="345">
        <v>228.55</v>
      </c>
      <c r="AF30" s="345">
        <v>240.83</v>
      </c>
      <c r="AG30" s="345">
        <v>250.83</v>
      </c>
      <c r="AI30" s="289"/>
    </row>
    <row r="31" spans="2:35" ht="12" customHeight="1" x14ac:dyDescent="0.2">
      <c r="B31" s="288">
        <v>0.58333333333333337</v>
      </c>
      <c r="C31" s="345">
        <v>197.04</v>
      </c>
      <c r="D31" s="345">
        <v>203.66</v>
      </c>
      <c r="E31" s="345">
        <v>239.41</v>
      </c>
      <c r="F31" s="345">
        <v>209.06</v>
      </c>
      <c r="G31" s="345">
        <v>237.29</v>
      </c>
      <c r="H31" s="345">
        <v>249.68</v>
      </c>
      <c r="I31" s="345" t="s">
        <v>364</v>
      </c>
      <c r="J31" s="345">
        <v>278.16000000000003</v>
      </c>
      <c r="K31" s="345">
        <v>264.75</v>
      </c>
      <c r="L31" s="345">
        <v>272.23</v>
      </c>
      <c r="M31" s="345">
        <v>284.08</v>
      </c>
      <c r="N31" s="345">
        <v>211.16</v>
      </c>
      <c r="O31" s="345">
        <v>257.70999999999998</v>
      </c>
      <c r="P31" s="345">
        <v>206.06</v>
      </c>
      <c r="Q31" s="345" t="s">
        <v>363</v>
      </c>
      <c r="R31" s="345" t="s">
        <v>364</v>
      </c>
      <c r="S31" s="345">
        <v>231.93</v>
      </c>
      <c r="T31" s="345" t="s">
        <v>364</v>
      </c>
      <c r="U31" s="345" t="s">
        <v>364</v>
      </c>
      <c r="V31" s="345" t="s">
        <v>364</v>
      </c>
      <c r="W31" s="345">
        <v>288.86</v>
      </c>
      <c r="X31" s="345" t="s">
        <v>364</v>
      </c>
      <c r="Y31" s="345" t="s">
        <v>364</v>
      </c>
      <c r="Z31" s="345" t="s">
        <v>364</v>
      </c>
      <c r="AA31" s="345">
        <v>207.6</v>
      </c>
      <c r="AB31" s="345" t="s">
        <v>364</v>
      </c>
      <c r="AC31" s="345" t="s">
        <v>364</v>
      </c>
      <c r="AD31" s="345" t="s">
        <v>364</v>
      </c>
      <c r="AE31" s="345">
        <v>233.9</v>
      </c>
      <c r="AF31" s="345">
        <v>238.92</v>
      </c>
      <c r="AG31" s="345">
        <v>250.56</v>
      </c>
      <c r="AI31" s="289"/>
    </row>
    <row r="32" spans="2:35" ht="12" customHeight="1" x14ac:dyDescent="0.2">
      <c r="B32" s="288">
        <v>0.625</v>
      </c>
      <c r="C32" s="345">
        <v>211.76</v>
      </c>
      <c r="D32" s="345">
        <v>234.32</v>
      </c>
      <c r="E32" s="345">
        <v>251.23</v>
      </c>
      <c r="F32" s="345">
        <v>207.98</v>
      </c>
      <c r="G32" s="345">
        <v>251.99</v>
      </c>
      <c r="H32" s="345">
        <v>252.14</v>
      </c>
      <c r="I32" s="345" t="s">
        <v>358</v>
      </c>
      <c r="J32" s="345">
        <v>271.60000000000002</v>
      </c>
      <c r="K32" s="345">
        <v>271.89</v>
      </c>
      <c r="L32" s="345">
        <v>272.23</v>
      </c>
      <c r="M32" s="345">
        <v>284.42</v>
      </c>
      <c r="N32" s="345">
        <v>231.64</v>
      </c>
      <c r="O32" s="345">
        <v>261.64999999999998</v>
      </c>
      <c r="P32" s="345">
        <v>206.82</v>
      </c>
      <c r="Q32" s="345" t="s">
        <v>364</v>
      </c>
      <c r="R32" s="345" t="s">
        <v>364</v>
      </c>
      <c r="S32" s="345" t="s">
        <v>358</v>
      </c>
      <c r="T32" s="345" t="s">
        <v>364</v>
      </c>
      <c r="U32" s="345" t="s">
        <v>364</v>
      </c>
      <c r="V32" s="345" t="s">
        <v>364</v>
      </c>
      <c r="W32" s="345">
        <v>242.56</v>
      </c>
      <c r="X32" s="345" t="s">
        <v>364</v>
      </c>
      <c r="Y32" s="345" t="s">
        <v>364</v>
      </c>
      <c r="Z32" s="345" t="s">
        <v>364</v>
      </c>
      <c r="AA32" s="345">
        <v>206.06</v>
      </c>
      <c r="AB32" s="345" t="s">
        <v>364</v>
      </c>
      <c r="AC32" s="345" t="s">
        <v>364</v>
      </c>
      <c r="AD32" s="345" t="s">
        <v>364</v>
      </c>
      <c r="AE32" s="345">
        <v>243.77</v>
      </c>
      <c r="AF32" s="345">
        <v>249.04</v>
      </c>
      <c r="AG32" s="345">
        <v>255.18</v>
      </c>
      <c r="AI32" s="289"/>
    </row>
    <row r="33" spans="2:35" ht="12" customHeight="1" x14ac:dyDescent="0.2">
      <c r="B33" s="288">
        <v>0.66666666666666663</v>
      </c>
      <c r="C33" s="345">
        <v>223.67</v>
      </c>
      <c r="D33" s="345">
        <v>221.51</v>
      </c>
      <c r="E33" s="345">
        <v>248.05</v>
      </c>
      <c r="F33" s="345">
        <v>234.07</v>
      </c>
      <c r="G33" s="345">
        <v>256.64999999999998</v>
      </c>
      <c r="H33" s="345">
        <v>250.23</v>
      </c>
      <c r="I33" s="345">
        <v>236.95</v>
      </c>
      <c r="J33" s="345">
        <v>277.60000000000002</v>
      </c>
      <c r="K33" s="345">
        <v>280.33999999999997</v>
      </c>
      <c r="L33" s="345">
        <v>276.02</v>
      </c>
      <c r="M33" s="345">
        <v>289.08999999999997</v>
      </c>
      <c r="N33" s="345">
        <v>254.25</v>
      </c>
      <c r="O33" s="345">
        <v>260.04000000000002</v>
      </c>
      <c r="P33" s="345">
        <v>217.72</v>
      </c>
      <c r="Q33" s="345" t="s">
        <v>364</v>
      </c>
      <c r="R33" s="345" t="s">
        <v>364</v>
      </c>
      <c r="S33" s="345" t="s">
        <v>363</v>
      </c>
      <c r="T33" s="345" t="s">
        <v>364</v>
      </c>
      <c r="U33" s="345" t="s">
        <v>364</v>
      </c>
      <c r="V33" s="345" t="s">
        <v>364</v>
      </c>
      <c r="W33" s="345" t="s">
        <v>364</v>
      </c>
      <c r="X33" s="345" t="s">
        <v>364</v>
      </c>
      <c r="Y33" s="345" t="s">
        <v>364</v>
      </c>
      <c r="Z33" s="345" t="s">
        <v>364</v>
      </c>
      <c r="AA33" s="345">
        <v>220.22</v>
      </c>
      <c r="AB33" s="345" t="s">
        <v>364</v>
      </c>
      <c r="AC33" s="345" t="s">
        <v>364</v>
      </c>
      <c r="AD33" s="345" t="s">
        <v>364</v>
      </c>
      <c r="AE33" s="345">
        <v>246.05</v>
      </c>
      <c r="AF33" s="345">
        <v>254.24</v>
      </c>
      <c r="AG33" s="345">
        <v>262.25</v>
      </c>
      <c r="AI33" s="289"/>
    </row>
    <row r="34" spans="2:35" ht="12" customHeight="1" x14ac:dyDescent="0.2">
      <c r="B34" s="288">
        <v>0.70833333333333337</v>
      </c>
      <c r="C34" s="345">
        <v>240.25</v>
      </c>
      <c r="D34" s="345">
        <v>220.81</v>
      </c>
      <c r="E34" s="345">
        <v>255.02</v>
      </c>
      <c r="F34" s="345">
        <v>256.45</v>
      </c>
      <c r="G34" s="345">
        <v>272.33999999999997</v>
      </c>
      <c r="H34" s="345">
        <v>253.07</v>
      </c>
      <c r="I34" s="345">
        <v>256.22000000000003</v>
      </c>
      <c r="J34" s="345">
        <v>287.5</v>
      </c>
      <c r="K34" s="345">
        <v>296.20999999999998</v>
      </c>
      <c r="L34" s="345">
        <v>287.79000000000002</v>
      </c>
      <c r="M34" s="345">
        <v>287.20999999999998</v>
      </c>
      <c r="N34" s="345">
        <v>269.33</v>
      </c>
      <c r="O34" s="345">
        <v>257.61</v>
      </c>
      <c r="P34" s="345">
        <v>231.1</v>
      </c>
      <c r="Q34" s="345" t="s">
        <v>364</v>
      </c>
      <c r="R34" s="345" t="s">
        <v>364</v>
      </c>
      <c r="S34" s="345" t="s">
        <v>364</v>
      </c>
      <c r="T34" s="345" t="s">
        <v>364</v>
      </c>
      <c r="U34" s="345" t="s">
        <v>364</v>
      </c>
      <c r="V34" s="345" t="s">
        <v>364</v>
      </c>
      <c r="W34" s="345" t="s">
        <v>364</v>
      </c>
      <c r="X34" s="345" t="s">
        <v>364</v>
      </c>
      <c r="Y34" s="345" t="s">
        <v>364</v>
      </c>
      <c r="Z34" s="345" t="s">
        <v>364</v>
      </c>
      <c r="AA34" s="345">
        <v>237.53</v>
      </c>
      <c r="AB34" s="345" t="s">
        <v>364</v>
      </c>
      <c r="AC34" s="345" t="s">
        <v>364</v>
      </c>
      <c r="AD34" s="345" t="s">
        <v>364</v>
      </c>
      <c r="AE34" s="345">
        <v>267.25</v>
      </c>
      <c r="AF34" s="345">
        <v>260.77</v>
      </c>
      <c r="AG34" s="345">
        <v>278.47000000000003</v>
      </c>
      <c r="AI34" s="289"/>
    </row>
    <row r="35" spans="2:35" ht="12" customHeight="1" x14ac:dyDescent="0.2">
      <c r="B35" s="288">
        <v>0.75</v>
      </c>
      <c r="C35" s="345">
        <v>248.55</v>
      </c>
      <c r="D35" s="345">
        <v>260.16000000000003</v>
      </c>
      <c r="E35" s="345">
        <v>257.23</v>
      </c>
      <c r="F35" s="345">
        <v>257.3</v>
      </c>
      <c r="G35" s="345">
        <v>265.88</v>
      </c>
      <c r="H35" s="345">
        <v>257.83</v>
      </c>
      <c r="I35" s="345">
        <v>267.06</v>
      </c>
      <c r="J35" s="345">
        <v>295.81</v>
      </c>
      <c r="K35" s="345">
        <v>290.02</v>
      </c>
      <c r="L35" s="345">
        <v>297.94</v>
      </c>
      <c r="M35" s="345">
        <v>316.01</v>
      </c>
      <c r="N35" s="345">
        <v>284.94</v>
      </c>
      <c r="O35" s="345">
        <v>273.52999999999997</v>
      </c>
      <c r="P35" s="345">
        <v>245.57</v>
      </c>
      <c r="Q35" s="345" t="s">
        <v>364</v>
      </c>
      <c r="R35" s="345" t="s">
        <v>364</v>
      </c>
      <c r="S35" s="345" t="s">
        <v>364</v>
      </c>
      <c r="T35" s="345" t="s">
        <v>364</v>
      </c>
      <c r="U35" s="345" t="s">
        <v>364</v>
      </c>
      <c r="V35" s="345" t="s">
        <v>364</v>
      </c>
      <c r="W35" s="345" t="s">
        <v>364</v>
      </c>
      <c r="X35" s="345" t="s">
        <v>364</v>
      </c>
      <c r="Y35" s="345" t="s">
        <v>364</v>
      </c>
      <c r="Z35" s="345" t="s">
        <v>364</v>
      </c>
      <c r="AA35" s="345">
        <v>265.85000000000002</v>
      </c>
      <c r="AB35" s="345" t="s">
        <v>364</v>
      </c>
      <c r="AC35" s="345" t="s">
        <v>364</v>
      </c>
      <c r="AD35" s="345" t="s">
        <v>364</v>
      </c>
      <c r="AE35" s="345">
        <v>282.83</v>
      </c>
      <c r="AF35" s="345">
        <v>290.16000000000003</v>
      </c>
      <c r="AG35" s="345">
        <v>307.81</v>
      </c>
      <c r="AI35" s="289"/>
    </row>
    <row r="36" spans="2:35" ht="12" customHeight="1" x14ac:dyDescent="0.2">
      <c r="B36" s="288">
        <v>0.79166666666666663</v>
      </c>
      <c r="C36" s="345">
        <v>251.39</v>
      </c>
      <c r="D36" s="345">
        <v>264.05</v>
      </c>
      <c r="E36" s="345">
        <v>259.68</v>
      </c>
      <c r="F36" s="345">
        <v>279.16000000000003</v>
      </c>
      <c r="G36" s="345">
        <v>263.07</v>
      </c>
      <c r="H36" s="345" t="s">
        <v>358</v>
      </c>
      <c r="I36" s="345">
        <v>270.58</v>
      </c>
      <c r="J36" s="345">
        <v>293.39999999999998</v>
      </c>
      <c r="K36" s="345">
        <v>289.74</v>
      </c>
      <c r="L36" s="345">
        <v>298.02</v>
      </c>
      <c r="M36" s="345">
        <v>324.45999999999998</v>
      </c>
      <c r="N36" s="345">
        <v>300.17</v>
      </c>
      <c r="O36" s="345">
        <v>283.52</v>
      </c>
      <c r="P36" s="345">
        <v>231.44</v>
      </c>
      <c r="Q36" s="345" t="s">
        <v>364</v>
      </c>
      <c r="R36" s="345" t="s">
        <v>364</v>
      </c>
      <c r="S36" s="345" t="s">
        <v>364</v>
      </c>
      <c r="T36" s="345" t="s">
        <v>364</v>
      </c>
      <c r="U36" s="345" t="s">
        <v>364</v>
      </c>
      <c r="V36" s="345" t="s">
        <v>364</v>
      </c>
      <c r="W36" s="345" t="s">
        <v>364</v>
      </c>
      <c r="X36" s="345" t="s">
        <v>364</v>
      </c>
      <c r="Y36" s="345" t="s">
        <v>364</v>
      </c>
      <c r="Z36" s="345" t="s">
        <v>364</v>
      </c>
      <c r="AA36" s="345">
        <v>264.02</v>
      </c>
      <c r="AB36" s="345" t="s">
        <v>364</v>
      </c>
      <c r="AC36" s="345" t="s">
        <v>364</v>
      </c>
      <c r="AD36" s="345" t="s">
        <v>364</v>
      </c>
      <c r="AE36" s="345">
        <v>268.42</v>
      </c>
      <c r="AF36" s="345">
        <v>294.64</v>
      </c>
      <c r="AG36" s="345">
        <v>309.17</v>
      </c>
      <c r="AI36" s="289"/>
    </row>
    <row r="37" spans="2:35" ht="12" customHeight="1" x14ac:dyDescent="0.2">
      <c r="B37" s="288">
        <v>0.83333333333333337</v>
      </c>
      <c r="C37" s="345">
        <v>246.27</v>
      </c>
      <c r="D37" s="345">
        <v>250.25</v>
      </c>
      <c r="E37" s="345">
        <v>269.08999999999997</v>
      </c>
      <c r="F37" s="345">
        <v>272.29000000000002</v>
      </c>
      <c r="G37" s="345">
        <v>268.43</v>
      </c>
      <c r="H37" s="345" t="s">
        <v>358</v>
      </c>
      <c r="I37" s="345">
        <v>284.64</v>
      </c>
      <c r="J37" s="345">
        <v>302.52</v>
      </c>
      <c r="K37" s="345">
        <v>287.64</v>
      </c>
      <c r="L37" s="345">
        <v>309.86</v>
      </c>
      <c r="M37" s="345">
        <v>312.77</v>
      </c>
      <c r="N37" s="345">
        <v>294.91000000000003</v>
      </c>
      <c r="O37" s="345">
        <v>276.05</v>
      </c>
      <c r="P37" s="345">
        <v>612.91999999999996</v>
      </c>
      <c r="Q37" s="345" t="s">
        <v>364</v>
      </c>
      <c r="R37" s="345" t="s">
        <v>364</v>
      </c>
      <c r="S37" s="345" t="s">
        <v>364</v>
      </c>
      <c r="T37" s="345" t="s">
        <v>364</v>
      </c>
      <c r="U37" s="345" t="s">
        <v>364</v>
      </c>
      <c r="V37" s="345" t="s">
        <v>364</v>
      </c>
      <c r="W37" s="345" t="s">
        <v>364</v>
      </c>
      <c r="X37" s="345" t="s">
        <v>364</v>
      </c>
      <c r="Y37" s="345" t="s">
        <v>364</v>
      </c>
      <c r="Z37" s="345" t="s">
        <v>364</v>
      </c>
      <c r="AA37" s="345">
        <v>249.72</v>
      </c>
      <c r="AB37" s="345" t="s">
        <v>364</v>
      </c>
      <c r="AC37" s="345" t="s">
        <v>364</v>
      </c>
      <c r="AD37" s="345" t="s">
        <v>364</v>
      </c>
      <c r="AE37" s="345">
        <v>258.27999999999997</v>
      </c>
      <c r="AF37" s="345">
        <v>290.39999999999998</v>
      </c>
      <c r="AG37" s="345">
        <v>303.24</v>
      </c>
      <c r="AI37" s="289"/>
    </row>
    <row r="38" spans="2:35" ht="12" customHeight="1" x14ac:dyDescent="0.2">
      <c r="B38" s="288">
        <v>0.875</v>
      </c>
      <c r="C38" s="345">
        <v>218.82</v>
      </c>
      <c r="D38" s="345">
        <v>247.04</v>
      </c>
      <c r="E38" s="345">
        <v>314.39</v>
      </c>
      <c r="F38" s="345">
        <v>246.31</v>
      </c>
      <c r="G38" s="345">
        <v>271.74</v>
      </c>
      <c r="H38" s="345" t="s">
        <v>358</v>
      </c>
      <c r="I38" s="345">
        <v>271.24</v>
      </c>
      <c r="J38" s="345">
        <v>302.16000000000003</v>
      </c>
      <c r="K38" s="345">
        <v>289.64</v>
      </c>
      <c r="L38" s="345">
        <v>321.06</v>
      </c>
      <c r="M38" s="345">
        <v>313.51</v>
      </c>
      <c r="N38" s="345">
        <v>289.70999999999998</v>
      </c>
      <c r="O38" s="345">
        <v>306.57</v>
      </c>
      <c r="P38" s="345">
        <v>534.67999999999995</v>
      </c>
      <c r="Q38" s="345" t="s">
        <v>364</v>
      </c>
      <c r="R38" s="345" t="s">
        <v>364</v>
      </c>
      <c r="S38" s="345" t="s">
        <v>364</v>
      </c>
      <c r="T38" s="345" t="s">
        <v>364</v>
      </c>
      <c r="U38" s="345" t="s">
        <v>364</v>
      </c>
      <c r="V38" s="345" t="s">
        <v>364</v>
      </c>
      <c r="W38" s="345" t="s">
        <v>364</v>
      </c>
      <c r="X38" s="345" t="s">
        <v>364</v>
      </c>
      <c r="Y38" s="345" t="s">
        <v>364</v>
      </c>
      <c r="Z38" s="345" t="s">
        <v>364</v>
      </c>
      <c r="AA38" s="345">
        <v>245.48</v>
      </c>
      <c r="AB38" s="345" t="s">
        <v>364</v>
      </c>
      <c r="AC38" s="345" t="s">
        <v>364</v>
      </c>
      <c r="AD38" s="345" t="s">
        <v>364</v>
      </c>
      <c r="AE38" s="345">
        <v>259.62</v>
      </c>
      <c r="AF38" s="345">
        <v>280.70999999999998</v>
      </c>
      <c r="AG38" s="345">
        <v>278.60000000000002</v>
      </c>
    </row>
    <row r="39" spans="2:35" ht="12" customHeight="1" x14ac:dyDescent="0.2">
      <c r="B39" s="288">
        <v>0.91666666666666663</v>
      </c>
      <c r="C39" s="345">
        <v>236.12</v>
      </c>
      <c r="D39" s="345">
        <v>247.3</v>
      </c>
      <c r="E39" s="345">
        <v>337.8</v>
      </c>
      <c r="F39" s="345">
        <v>264.68</v>
      </c>
      <c r="G39" s="345">
        <v>281.88</v>
      </c>
      <c r="H39" s="345" t="s">
        <v>358</v>
      </c>
      <c r="I39" s="345">
        <v>270.45999999999998</v>
      </c>
      <c r="J39" s="345">
        <v>296.37</v>
      </c>
      <c r="K39" s="345">
        <v>295.06</v>
      </c>
      <c r="L39" s="345">
        <v>339.5</v>
      </c>
      <c r="M39" s="345">
        <v>325.86</v>
      </c>
      <c r="N39" s="345">
        <v>284.97000000000003</v>
      </c>
      <c r="O39" s="345">
        <v>286.32</v>
      </c>
      <c r="P39" s="345">
        <v>437.3</v>
      </c>
      <c r="Q39" s="345" t="s">
        <v>364</v>
      </c>
      <c r="R39" s="345" t="s">
        <v>364</v>
      </c>
      <c r="S39" s="345" t="s">
        <v>364</v>
      </c>
      <c r="T39" s="345" t="s">
        <v>364</v>
      </c>
      <c r="U39" s="345" t="s">
        <v>364</v>
      </c>
      <c r="V39" s="345" t="s">
        <v>364</v>
      </c>
      <c r="W39" s="345" t="s">
        <v>364</v>
      </c>
      <c r="X39" s="345" t="s">
        <v>364</v>
      </c>
      <c r="Y39" s="345" t="s">
        <v>364</v>
      </c>
      <c r="Z39" s="345" t="s">
        <v>364</v>
      </c>
      <c r="AA39" s="345">
        <v>242.22</v>
      </c>
      <c r="AB39" s="345" t="s">
        <v>364</v>
      </c>
      <c r="AC39" s="345" t="s">
        <v>364</v>
      </c>
      <c r="AD39" s="345" t="s">
        <v>364</v>
      </c>
      <c r="AE39" s="345">
        <v>260.98</v>
      </c>
      <c r="AF39" s="345">
        <v>262.92</v>
      </c>
      <c r="AG39" s="345">
        <v>290.39</v>
      </c>
    </row>
    <row r="40" spans="2:35" ht="12" customHeight="1" x14ac:dyDescent="0.2">
      <c r="B40" s="288">
        <v>0.95833333333333337</v>
      </c>
      <c r="C40" s="345">
        <v>236.95</v>
      </c>
      <c r="D40" s="345">
        <v>225.89</v>
      </c>
      <c r="E40" s="345">
        <v>264.56</v>
      </c>
      <c r="F40" s="345">
        <v>270.05</v>
      </c>
      <c r="G40" s="345">
        <v>280.13</v>
      </c>
      <c r="H40" s="345" t="s">
        <v>358</v>
      </c>
      <c r="I40" s="345">
        <v>297.39999999999998</v>
      </c>
      <c r="J40" s="345">
        <v>302.74</v>
      </c>
      <c r="K40" s="345">
        <v>293.33</v>
      </c>
      <c r="L40" s="345">
        <v>356.32</v>
      </c>
      <c r="M40" s="345">
        <v>294.17</v>
      </c>
      <c r="N40" s="345">
        <v>277.18</v>
      </c>
      <c r="O40" s="345">
        <v>265.72000000000003</v>
      </c>
      <c r="P40" s="345">
        <v>409.46</v>
      </c>
      <c r="Q40" s="345" t="s">
        <v>364</v>
      </c>
      <c r="R40" s="345" t="s">
        <v>364</v>
      </c>
      <c r="S40" s="345" t="s">
        <v>364</v>
      </c>
      <c r="T40" s="345" t="s">
        <v>364</v>
      </c>
      <c r="U40" s="345" t="s">
        <v>364</v>
      </c>
      <c r="V40" s="345" t="s">
        <v>364</v>
      </c>
      <c r="W40" s="345" t="s">
        <v>364</v>
      </c>
      <c r="X40" s="345" t="s">
        <v>364</v>
      </c>
      <c r="Y40" s="345" t="s">
        <v>364</v>
      </c>
      <c r="Z40" s="345" t="s">
        <v>364</v>
      </c>
      <c r="AA40" s="345">
        <v>224.7</v>
      </c>
      <c r="AB40" s="345" t="s">
        <v>364</v>
      </c>
      <c r="AC40" s="345" t="s">
        <v>364</v>
      </c>
      <c r="AD40" s="345" t="s">
        <v>364</v>
      </c>
      <c r="AE40" s="345">
        <v>262.64</v>
      </c>
      <c r="AF40" s="345">
        <v>253.3</v>
      </c>
      <c r="AG40" s="345">
        <v>264.76</v>
      </c>
    </row>
    <row r="41" spans="2:35" ht="27.75" customHeight="1" x14ac:dyDescent="0.2">
      <c r="B41" s="286" t="s">
        <v>328</v>
      </c>
      <c r="C41" s="375" t="s">
        <v>329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5" ht="12.6" customHeight="1" x14ac:dyDescent="0.2">
      <c r="B42" s="308"/>
    </row>
    <row r="43" spans="2:35" ht="10.5" customHeight="1" x14ac:dyDescent="0.2">
      <c r="B43" s="308" t="s">
        <v>349</v>
      </c>
    </row>
    <row r="44" spans="2:35" x14ac:dyDescent="0.2">
      <c r="B44" s="308" t="s">
        <v>370</v>
      </c>
    </row>
    <row r="45" spans="2:35" x14ac:dyDescent="0.2">
      <c r="B45" s="308" t="s">
        <v>373</v>
      </c>
    </row>
    <row r="46" spans="2:35" x14ac:dyDescent="0.2">
      <c r="B46" s="308" t="s">
        <v>372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3"/>
  <sheetViews>
    <sheetView showGridLines="0" topLeftCell="A6" zoomScale="70" zoomScaleNormal="70" zoomScaleSheetLayoutView="70" workbookViewId="0">
      <selection activeCell="P21" sqref="P21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7.28515625" style="277" customWidth="1"/>
    <col min="9" max="9" width="6.5703125" style="277" customWidth="1"/>
    <col min="10" max="14" width="6.7109375" style="277" bestFit="1" customWidth="1"/>
    <col min="15" max="16" width="6.7109375" style="277" customWidth="1"/>
    <col min="17" max="17" width="7.85546875" style="277" customWidth="1"/>
    <col min="18" max="18" width="6.7109375" style="277" customWidth="1"/>
    <col min="19" max="19" width="7" style="277" customWidth="1"/>
    <col min="20" max="20" width="7.28515625" style="277" customWidth="1"/>
    <col min="21" max="21" width="7.7109375" style="277" customWidth="1"/>
    <col min="22" max="23" width="7.425781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8" width="7.28515625" style="277" customWidth="1"/>
    <col min="29" max="29" width="6.7109375" style="277" bestFit="1" customWidth="1"/>
    <col min="30" max="30" width="6.42578125" style="277" bestFit="1" customWidth="1"/>
    <col min="31" max="32" width="7.42578125" style="277" customWidth="1"/>
    <col min="33" max="33" width="7.85546875" style="277" customWidth="1"/>
    <col min="34" max="16384" width="11.42578125" style="277"/>
  </cols>
  <sheetData>
    <row r="1" spans="2:33" ht="12" customHeight="1" x14ac:dyDescent="0.2">
      <c r="B1" s="302"/>
    </row>
    <row r="2" spans="2:33" ht="12" customHeight="1" x14ac:dyDescent="0.2">
      <c r="B2" s="376"/>
      <c r="C2" s="376"/>
      <c r="D2" s="376"/>
      <c r="E2" s="376"/>
      <c r="F2" s="377" t="s">
        <v>356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9"/>
    </row>
    <row r="3" spans="2:33" ht="12" customHeight="1" x14ac:dyDescent="0.2">
      <c r="B3" s="376"/>
      <c r="C3" s="376"/>
      <c r="D3" s="376"/>
      <c r="E3" s="376"/>
      <c r="F3" s="380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2"/>
    </row>
    <row r="4" spans="2:33" ht="12" customHeight="1" x14ac:dyDescent="0.2">
      <c r="B4" s="376"/>
      <c r="C4" s="376"/>
      <c r="D4" s="376"/>
      <c r="E4" s="376"/>
      <c r="F4" s="383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5"/>
    </row>
    <row r="5" spans="2:33" ht="12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86" t="s">
        <v>188</v>
      </c>
      <c r="C6" s="386"/>
      <c r="D6" s="280"/>
      <c r="E6" s="280"/>
      <c r="F6" s="281" t="str">
        <f>'PM10_CA-ILO-02'!F6</f>
        <v>Evaluación de seguimiento de la calidad del aire en la Municipalidad de PacochaI, distrito Pacocha, provincia Ilo, departamento Moquegua, en marzo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ht="12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2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87" t="s">
        <v>217</v>
      </c>
      <c r="C10" s="387"/>
      <c r="D10" s="387"/>
      <c r="E10" s="387"/>
      <c r="F10" s="387"/>
      <c r="G10" s="387"/>
      <c r="H10" s="387"/>
      <c r="I10" s="387"/>
      <c r="J10" s="387"/>
      <c r="K10" s="387"/>
      <c r="L10" s="387"/>
      <c r="M10" s="387"/>
      <c r="N10" s="387"/>
      <c r="O10" s="387"/>
      <c r="P10" s="387"/>
      <c r="Q10" s="387"/>
      <c r="R10" s="387"/>
      <c r="S10" s="387"/>
      <c r="T10" s="387"/>
      <c r="U10" s="387"/>
      <c r="V10" s="387"/>
      <c r="W10" s="387"/>
      <c r="X10" s="387"/>
      <c r="Y10" s="387"/>
      <c r="Z10" s="387"/>
      <c r="AA10" s="387"/>
      <c r="AB10" s="387"/>
      <c r="AC10" s="387"/>
      <c r="AD10" s="387"/>
      <c r="AE10" s="387"/>
      <c r="AF10" s="387"/>
    </row>
    <row r="11" spans="2:33" ht="12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2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8">
        <v>1193085161</v>
      </c>
      <c r="W14" s="388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2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" customHeight="1" x14ac:dyDescent="0.2">
      <c r="B16" s="286" t="s">
        <v>257</v>
      </c>
      <c r="C16" s="305">
        <v>1</v>
      </c>
      <c r="D16" s="305">
        <v>2</v>
      </c>
      <c r="E16" s="305">
        <v>3</v>
      </c>
      <c r="F16" s="305">
        <v>4</v>
      </c>
      <c r="G16" s="305">
        <v>5</v>
      </c>
      <c r="H16" s="305">
        <v>6</v>
      </c>
      <c r="I16" s="305">
        <v>7</v>
      </c>
      <c r="J16" s="305">
        <v>8</v>
      </c>
      <c r="K16" s="305">
        <v>9</v>
      </c>
      <c r="L16" s="305">
        <v>10</v>
      </c>
      <c r="M16" s="305">
        <v>11</v>
      </c>
      <c r="N16" s="305">
        <v>12</v>
      </c>
      <c r="O16" s="305">
        <v>13</v>
      </c>
      <c r="P16" s="305">
        <v>14</v>
      </c>
      <c r="Q16" s="305">
        <v>15</v>
      </c>
      <c r="R16" s="305">
        <v>16</v>
      </c>
      <c r="S16" s="305">
        <v>17</v>
      </c>
      <c r="T16" s="305">
        <v>18</v>
      </c>
      <c r="U16" s="305">
        <v>19</v>
      </c>
      <c r="V16" s="305">
        <v>20</v>
      </c>
      <c r="W16" s="305">
        <v>21</v>
      </c>
      <c r="X16" s="305">
        <v>22</v>
      </c>
      <c r="Y16" s="305">
        <v>23</v>
      </c>
      <c r="Z16" s="305">
        <v>24</v>
      </c>
      <c r="AA16" s="305">
        <v>25</v>
      </c>
      <c r="AB16" s="305">
        <v>26</v>
      </c>
      <c r="AC16" s="305">
        <v>27</v>
      </c>
      <c r="AD16" s="305">
        <v>28</v>
      </c>
      <c r="AE16" s="305">
        <v>29</v>
      </c>
      <c r="AF16" s="305">
        <v>30</v>
      </c>
      <c r="AG16" s="305">
        <v>31</v>
      </c>
    </row>
    <row r="17" spans="2:33" ht="12" customHeight="1" x14ac:dyDescent="0.2">
      <c r="B17" s="288">
        <v>0</v>
      </c>
      <c r="C17" s="309">
        <v>240.7</v>
      </c>
      <c r="D17" s="309">
        <v>238.8</v>
      </c>
      <c r="E17" s="309">
        <v>242.79</v>
      </c>
      <c r="F17" s="345">
        <v>277.49</v>
      </c>
      <c r="G17" s="345">
        <v>264.54000000000002</v>
      </c>
      <c r="H17" s="345">
        <v>272.72000000000003</v>
      </c>
      <c r="I17" s="345" t="s">
        <v>358</v>
      </c>
      <c r="J17" s="345">
        <v>277.87</v>
      </c>
      <c r="K17" s="345">
        <v>295.48</v>
      </c>
      <c r="L17" s="345">
        <v>289.98</v>
      </c>
      <c r="M17" s="345">
        <v>314.43</v>
      </c>
      <c r="N17" s="345">
        <v>309.20999999999998</v>
      </c>
      <c r="O17" s="345">
        <v>286.83</v>
      </c>
      <c r="P17" s="345">
        <v>278.37</v>
      </c>
      <c r="Q17" s="345">
        <v>376.67</v>
      </c>
      <c r="R17" s="345" t="s">
        <v>364</v>
      </c>
      <c r="S17" s="345" t="s">
        <v>358</v>
      </c>
      <c r="T17" s="345" t="s">
        <v>364</v>
      </c>
      <c r="U17" s="345" t="s">
        <v>364</v>
      </c>
      <c r="V17" s="345" t="s">
        <v>364</v>
      </c>
      <c r="W17" s="345" t="s">
        <v>364</v>
      </c>
      <c r="X17" s="345" t="s">
        <v>364</v>
      </c>
      <c r="Y17" s="345" t="s">
        <v>364</v>
      </c>
      <c r="Z17" s="345" t="s">
        <v>364</v>
      </c>
      <c r="AA17" s="345" t="s">
        <v>364</v>
      </c>
      <c r="AB17" s="345">
        <v>243.49</v>
      </c>
      <c r="AC17" s="345" t="s">
        <v>364</v>
      </c>
      <c r="AD17" s="345" t="s">
        <v>364</v>
      </c>
      <c r="AE17" s="345" t="s">
        <v>364</v>
      </c>
      <c r="AF17" s="345">
        <v>264.31</v>
      </c>
      <c r="AG17" s="345">
        <v>273.35000000000002</v>
      </c>
    </row>
    <row r="18" spans="2:33" ht="12" customHeight="1" x14ac:dyDescent="0.2">
      <c r="B18" s="288">
        <v>4.1666666666666664E-2</v>
      </c>
      <c r="C18" s="309">
        <v>242.15</v>
      </c>
      <c r="D18" s="309">
        <v>236.7</v>
      </c>
      <c r="E18" s="309">
        <v>244.19</v>
      </c>
      <c r="F18" s="345">
        <v>275.24</v>
      </c>
      <c r="G18" s="345">
        <v>265.7</v>
      </c>
      <c r="H18" s="345">
        <v>271.88</v>
      </c>
      <c r="I18" s="345" t="s">
        <v>358</v>
      </c>
      <c r="J18" s="345">
        <v>281.24</v>
      </c>
      <c r="K18" s="345">
        <v>295.18</v>
      </c>
      <c r="L18" s="345">
        <v>288.83</v>
      </c>
      <c r="M18" s="345">
        <v>315.39999999999998</v>
      </c>
      <c r="N18" s="345">
        <v>309.42</v>
      </c>
      <c r="O18" s="345">
        <v>287.94</v>
      </c>
      <c r="P18" s="345">
        <v>279.44</v>
      </c>
      <c r="Q18" s="345">
        <v>382.64</v>
      </c>
      <c r="R18" s="345" t="s">
        <v>364</v>
      </c>
      <c r="S18" s="345" t="s">
        <v>358</v>
      </c>
      <c r="T18" s="345" t="s">
        <v>364</v>
      </c>
      <c r="U18" s="345" t="s">
        <v>364</v>
      </c>
      <c r="V18" s="345" t="s">
        <v>364</v>
      </c>
      <c r="W18" s="345" t="s">
        <v>364</v>
      </c>
      <c r="X18" s="345" t="s">
        <v>364</v>
      </c>
      <c r="Y18" s="345" t="s">
        <v>364</v>
      </c>
      <c r="Z18" s="345" t="s">
        <v>364</v>
      </c>
      <c r="AA18" s="345" t="s">
        <v>364</v>
      </c>
      <c r="AB18" s="345">
        <v>241.07</v>
      </c>
      <c r="AC18" s="345" t="s">
        <v>364</v>
      </c>
      <c r="AD18" s="345" t="s">
        <v>364</v>
      </c>
      <c r="AE18" s="345" t="s">
        <v>364</v>
      </c>
      <c r="AF18" s="345">
        <v>262.01</v>
      </c>
      <c r="AG18" s="345">
        <v>272.47000000000003</v>
      </c>
    </row>
    <row r="19" spans="2:33" ht="12" customHeight="1" x14ac:dyDescent="0.2">
      <c r="B19" s="288">
        <v>8.3333333333333329E-2</v>
      </c>
      <c r="C19" s="309">
        <v>242.34</v>
      </c>
      <c r="D19" s="309">
        <v>234.06</v>
      </c>
      <c r="E19" s="309">
        <v>239.79</v>
      </c>
      <c r="F19" s="345">
        <v>274.14999999999998</v>
      </c>
      <c r="G19" s="345">
        <v>267.42</v>
      </c>
      <c r="H19" s="345">
        <v>274.82</v>
      </c>
      <c r="I19" s="345" t="s">
        <v>364</v>
      </c>
      <c r="J19" s="345">
        <v>282.02999999999997</v>
      </c>
      <c r="K19" s="345">
        <v>293.17</v>
      </c>
      <c r="L19" s="345">
        <v>288.38</v>
      </c>
      <c r="M19" s="345">
        <v>314.47000000000003</v>
      </c>
      <c r="N19" s="345">
        <v>306.25</v>
      </c>
      <c r="O19" s="345">
        <v>286.81</v>
      </c>
      <c r="P19" s="345">
        <v>278.02</v>
      </c>
      <c r="Q19" s="345">
        <v>382.4</v>
      </c>
      <c r="R19" s="345" t="s">
        <v>364</v>
      </c>
      <c r="S19" s="345" t="s">
        <v>358</v>
      </c>
      <c r="T19" s="345" t="s">
        <v>364</v>
      </c>
      <c r="U19" s="345" t="s">
        <v>364</v>
      </c>
      <c r="V19" s="345" t="s">
        <v>364</v>
      </c>
      <c r="W19" s="345" t="s">
        <v>364</v>
      </c>
      <c r="X19" s="345" t="s">
        <v>364</v>
      </c>
      <c r="Y19" s="345" t="s">
        <v>364</v>
      </c>
      <c r="Z19" s="345" t="s">
        <v>364</v>
      </c>
      <c r="AA19" s="345" t="s">
        <v>364</v>
      </c>
      <c r="AB19" s="345">
        <v>237.09</v>
      </c>
      <c r="AC19" s="345" t="s">
        <v>364</v>
      </c>
      <c r="AD19" s="345" t="s">
        <v>364</v>
      </c>
      <c r="AE19" s="345" t="s">
        <v>364</v>
      </c>
      <c r="AF19" s="345">
        <v>257.56</v>
      </c>
      <c r="AG19" s="345">
        <v>267.60000000000002</v>
      </c>
    </row>
    <row r="20" spans="2:33" ht="12" customHeight="1" x14ac:dyDescent="0.2">
      <c r="B20" s="288">
        <v>0.125</v>
      </c>
      <c r="C20" s="309">
        <v>239.96</v>
      </c>
      <c r="D20" s="309">
        <v>230.6</v>
      </c>
      <c r="E20" s="309">
        <v>235.31</v>
      </c>
      <c r="F20" s="345">
        <v>272.45999999999998</v>
      </c>
      <c r="G20" s="345">
        <v>267.52999999999997</v>
      </c>
      <c r="H20" s="345">
        <v>275.02</v>
      </c>
      <c r="I20" s="345" t="s">
        <v>364</v>
      </c>
      <c r="J20" s="345">
        <v>282.35000000000002</v>
      </c>
      <c r="K20" s="345">
        <v>291.2</v>
      </c>
      <c r="L20" s="345">
        <v>287.95999999999998</v>
      </c>
      <c r="M20" s="345">
        <v>312.88</v>
      </c>
      <c r="N20" s="345">
        <v>301.5</v>
      </c>
      <c r="O20" s="345">
        <v>283.62</v>
      </c>
      <c r="P20" s="345">
        <v>275.10000000000002</v>
      </c>
      <c r="Q20" s="345">
        <v>382.96</v>
      </c>
      <c r="R20" s="345" t="s">
        <v>364</v>
      </c>
      <c r="S20" s="345" t="s">
        <v>358</v>
      </c>
      <c r="T20" s="345" t="s">
        <v>364</v>
      </c>
      <c r="U20" s="345" t="s">
        <v>364</v>
      </c>
      <c r="V20" s="345" t="s">
        <v>364</v>
      </c>
      <c r="W20" s="345" t="s">
        <v>364</v>
      </c>
      <c r="X20" s="345" t="s">
        <v>364</v>
      </c>
      <c r="Y20" s="345" t="s">
        <v>364</v>
      </c>
      <c r="Z20" s="345" t="s">
        <v>364</v>
      </c>
      <c r="AA20" s="345" t="s">
        <v>364</v>
      </c>
      <c r="AB20" s="345">
        <v>233.21</v>
      </c>
      <c r="AC20" s="345" t="s">
        <v>364</v>
      </c>
      <c r="AD20" s="345" t="s">
        <v>364</v>
      </c>
      <c r="AE20" s="345" t="s">
        <v>364</v>
      </c>
      <c r="AF20" s="345">
        <v>255.24</v>
      </c>
      <c r="AG20" s="345">
        <v>262.10000000000002</v>
      </c>
    </row>
    <row r="21" spans="2:33" ht="12" customHeight="1" x14ac:dyDescent="0.2">
      <c r="B21" s="288">
        <v>0.16666666666666666</v>
      </c>
      <c r="C21" s="309">
        <v>238.65</v>
      </c>
      <c r="D21" s="309">
        <v>228.51</v>
      </c>
      <c r="E21" s="309">
        <v>232.62</v>
      </c>
      <c r="F21" s="345">
        <v>274.49</v>
      </c>
      <c r="G21" s="345">
        <v>266.77</v>
      </c>
      <c r="H21" s="345">
        <v>275.68</v>
      </c>
      <c r="I21" s="345" t="s">
        <v>364</v>
      </c>
      <c r="J21" s="345">
        <v>281.16000000000003</v>
      </c>
      <c r="K21" s="345">
        <v>288.47000000000003</v>
      </c>
      <c r="L21" s="345">
        <v>287.44</v>
      </c>
      <c r="M21" s="345">
        <v>310.22000000000003</v>
      </c>
      <c r="N21" s="345">
        <v>298.27</v>
      </c>
      <c r="O21" s="345">
        <v>280.85000000000002</v>
      </c>
      <c r="P21" s="345">
        <v>273.64999999999998</v>
      </c>
      <c r="Q21" s="345">
        <v>344.98</v>
      </c>
      <c r="R21" s="345" t="s">
        <v>364</v>
      </c>
      <c r="S21" s="345" t="s">
        <v>358</v>
      </c>
      <c r="T21" s="345" t="s">
        <v>364</v>
      </c>
      <c r="U21" s="345" t="s">
        <v>364</v>
      </c>
      <c r="V21" s="345" t="s">
        <v>364</v>
      </c>
      <c r="W21" s="345" t="s">
        <v>364</v>
      </c>
      <c r="X21" s="345" t="s">
        <v>364</v>
      </c>
      <c r="Y21" s="345" t="s">
        <v>364</v>
      </c>
      <c r="Z21" s="345" t="s">
        <v>364</v>
      </c>
      <c r="AA21" s="345" t="s">
        <v>364</v>
      </c>
      <c r="AB21" s="345">
        <v>229.39</v>
      </c>
      <c r="AC21" s="345" t="s">
        <v>364</v>
      </c>
      <c r="AD21" s="345" t="s">
        <v>364</v>
      </c>
      <c r="AE21" s="345" t="s">
        <v>364</v>
      </c>
      <c r="AF21" s="345">
        <v>253.73</v>
      </c>
      <c r="AG21" s="345">
        <v>256.75</v>
      </c>
    </row>
    <row r="22" spans="2:33" ht="12" customHeight="1" x14ac:dyDescent="0.2">
      <c r="B22" s="288">
        <v>0.20833333333333334</v>
      </c>
      <c r="C22" s="309">
        <v>239</v>
      </c>
      <c r="D22" s="309">
        <v>232.42</v>
      </c>
      <c r="E22" s="309">
        <v>231.08</v>
      </c>
      <c r="F22" s="345">
        <v>268.36</v>
      </c>
      <c r="G22" s="345">
        <v>270.64999999999998</v>
      </c>
      <c r="H22" s="345">
        <v>274.89</v>
      </c>
      <c r="I22" s="345" t="s">
        <v>364</v>
      </c>
      <c r="J22" s="345">
        <v>282.20999999999998</v>
      </c>
      <c r="K22" s="345">
        <v>286.77999999999997</v>
      </c>
      <c r="L22" s="345">
        <v>288.85000000000002</v>
      </c>
      <c r="M22" s="345">
        <v>308.77</v>
      </c>
      <c r="N22" s="345">
        <v>296.82</v>
      </c>
      <c r="O22" s="345">
        <v>279.27</v>
      </c>
      <c r="P22" s="345">
        <v>269.35000000000002</v>
      </c>
      <c r="Q22" s="345">
        <v>314.20999999999998</v>
      </c>
      <c r="R22" s="345" t="s">
        <v>364</v>
      </c>
      <c r="S22" s="345">
        <v>237.26</v>
      </c>
      <c r="T22" s="345" t="s">
        <v>364</v>
      </c>
      <c r="U22" s="345" t="s">
        <v>364</v>
      </c>
      <c r="V22" s="345" t="s">
        <v>364</v>
      </c>
      <c r="W22" s="345" t="s">
        <v>364</v>
      </c>
      <c r="X22" s="345" t="s">
        <v>364</v>
      </c>
      <c r="Y22" s="345" t="s">
        <v>364</v>
      </c>
      <c r="Z22" s="345" t="s">
        <v>364</v>
      </c>
      <c r="AA22" s="345" t="s">
        <v>364</v>
      </c>
      <c r="AB22" s="345">
        <v>227.09</v>
      </c>
      <c r="AC22" s="345" t="s">
        <v>364</v>
      </c>
      <c r="AD22" s="345" t="s">
        <v>364</v>
      </c>
      <c r="AE22" s="345" t="s">
        <v>364</v>
      </c>
      <c r="AF22" s="345">
        <v>252.99</v>
      </c>
      <c r="AG22" s="345">
        <v>252.71</v>
      </c>
    </row>
    <row r="23" spans="2:33" ht="12" customHeight="1" x14ac:dyDescent="0.2">
      <c r="B23" s="288">
        <v>0.25</v>
      </c>
      <c r="C23" s="309">
        <v>240.52</v>
      </c>
      <c r="D23" s="309">
        <v>240.66</v>
      </c>
      <c r="E23" s="309">
        <v>235.76</v>
      </c>
      <c r="F23" s="345">
        <v>262.52999999999997</v>
      </c>
      <c r="G23" s="345">
        <v>276.43</v>
      </c>
      <c r="H23" s="345">
        <v>273.55</v>
      </c>
      <c r="I23" s="345" t="s">
        <v>364</v>
      </c>
      <c r="J23" s="345">
        <v>289.45</v>
      </c>
      <c r="K23" s="345">
        <v>289.58999999999997</v>
      </c>
      <c r="L23" s="345">
        <v>290.79000000000002</v>
      </c>
      <c r="M23" s="345">
        <v>307.32</v>
      </c>
      <c r="N23" s="345">
        <v>299.86</v>
      </c>
      <c r="O23" s="345">
        <v>280.89999999999998</v>
      </c>
      <c r="P23" s="345">
        <v>276.45999999999998</v>
      </c>
      <c r="Q23" s="345">
        <v>292.10000000000002</v>
      </c>
      <c r="R23" s="345" t="s">
        <v>364</v>
      </c>
      <c r="S23" s="345">
        <v>238.44</v>
      </c>
      <c r="T23" s="345" t="s">
        <v>364</v>
      </c>
      <c r="U23" s="345" t="s">
        <v>364</v>
      </c>
      <c r="V23" s="345" t="s">
        <v>364</v>
      </c>
      <c r="W23" s="345" t="s">
        <v>364</v>
      </c>
      <c r="X23" s="345" t="s">
        <v>364</v>
      </c>
      <c r="Y23" s="345" t="s">
        <v>364</v>
      </c>
      <c r="Z23" s="345" t="s">
        <v>364</v>
      </c>
      <c r="AA23" s="345" t="s">
        <v>364</v>
      </c>
      <c r="AB23" s="345">
        <v>224.57</v>
      </c>
      <c r="AC23" s="345" t="s">
        <v>364</v>
      </c>
      <c r="AD23" s="345" t="s">
        <v>364</v>
      </c>
      <c r="AE23" s="345" t="s">
        <v>364</v>
      </c>
      <c r="AF23" s="345">
        <v>252.9</v>
      </c>
      <c r="AG23" s="345">
        <v>252.24</v>
      </c>
    </row>
    <row r="24" spans="2:33" ht="12" customHeight="1" x14ac:dyDescent="0.2">
      <c r="B24" s="288">
        <v>0.29166666666666669</v>
      </c>
      <c r="C24" s="309">
        <v>243.07</v>
      </c>
      <c r="D24" s="309">
        <v>244.2</v>
      </c>
      <c r="E24" s="309">
        <v>244.13</v>
      </c>
      <c r="F24" s="345">
        <v>266.02</v>
      </c>
      <c r="G24" s="345">
        <v>280.60000000000002</v>
      </c>
      <c r="H24" s="345">
        <v>272.82</v>
      </c>
      <c r="I24" s="345" t="s">
        <v>364</v>
      </c>
      <c r="J24" s="345">
        <v>295.60000000000002</v>
      </c>
      <c r="K24" s="345">
        <v>290.44</v>
      </c>
      <c r="L24" s="345">
        <v>296</v>
      </c>
      <c r="M24" s="345">
        <v>301.47000000000003</v>
      </c>
      <c r="N24" s="345">
        <v>304.99</v>
      </c>
      <c r="O24" s="345">
        <v>283.29000000000002</v>
      </c>
      <c r="P24" s="345">
        <v>281.85000000000002</v>
      </c>
      <c r="Q24" s="345">
        <v>276.05</v>
      </c>
      <c r="R24" s="345" t="s">
        <v>364</v>
      </c>
      <c r="S24" s="345">
        <v>243.51</v>
      </c>
      <c r="T24" s="345" t="s">
        <v>364</v>
      </c>
      <c r="U24" s="345" t="s">
        <v>364</v>
      </c>
      <c r="V24" s="345" t="s">
        <v>364</v>
      </c>
      <c r="W24" s="345" t="s">
        <v>364</v>
      </c>
      <c r="X24" s="345" t="s">
        <v>364</v>
      </c>
      <c r="Y24" s="345" t="s">
        <v>364</v>
      </c>
      <c r="Z24" s="345" t="s">
        <v>364</v>
      </c>
      <c r="AA24" s="345" t="s">
        <v>364</v>
      </c>
      <c r="AB24" s="345" t="s">
        <v>358</v>
      </c>
      <c r="AC24" s="345" t="s">
        <v>364</v>
      </c>
      <c r="AD24" s="345" t="s">
        <v>364</v>
      </c>
      <c r="AE24" s="345" t="s">
        <v>364</v>
      </c>
      <c r="AF24" s="345">
        <v>255.3</v>
      </c>
      <c r="AG24" s="345">
        <v>259.41000000000003</v>
      </c>
    </row>
    <row r="25" spans="2:33" ht="12" customHeight="1" x14ac:dyDescent="0.2">
      <c r="B25" s="288">
        <v>0.33333333333333331</v>
      </c>
      <c r="C25" s="309">
        <v>244.88</v>
      </c>
      <c r="D25" s="309">
        <v>244.94</v>
      </c>
      <c r="E25" s="309">
        <v>246.64</v>
      </c>
      <c r="F25" s="345">
        <v>265.74</v>
      </c>
      <c r="G25" s="345">
        <v>280.57</v>
      </c>
      <c r="H25" s="345">
        <v>271.73</v>
      </c>
      <c r="I25" s="345" t="s">
        <v>364</v>
      </c>
      <c r="J25" s="345">
        <v>294.93</v>
      </c>
      <c r="K25" s="345">
        <v>293.2</v>
      </c>
      <c r="L25" s="345">
        <v>301.02</v>
      </c>
      <c r="M25" s="345">
        <v>301.16000000000003</v>
      </c>
      <c r="N25" s="345">
        <v>304.99</v>
      </c>
      <c r="O25" s="345">
        <v>282.07</v>
      </c>
      <c r="P25" s="345">
        <v>280.22000000000003</v>
      </c>
      <c r="Q25" s="345">
        <v>268</v>
      </c>
      <c r="R25" s="345" t="s">
        <v>364</v>
      </c>
      <c r="S25" s="345">
        <v>245.42</v>
      </c>
      <c r="T25" s="345" t="s">
        <v>364</v>
      </c>
      <c r="U25" s="345" t="s">
        <v>364</v>
      </c>
      <c r="V25" s="345" t="s">
        <v>364</v>
      </c>
      <c r="W25" s="345" t="s">
        <v>364</v>
      </c>
      <c r="X25" s="345" t="s">
        <v>364</v>
      </c>
      <c r="Y25" s="345" t="s">
        <v>364</v>
      </c>
      <c r="Z25" s="345" t="s">
        <v>364</v>
      </c>
      <c r="AA25" s="345" t="s">
        <v>364</v>
      </c>
      <c r="AB25" s="345" t="s">
        <v>358</v>
      </c>
      <c r="AC25" s="345" t="s">
        <v>364</v>
      </c>
      <c r="AD25" s="345" t="s">
        <v>364</v>
      </c>
      <c r="AE25" s="345" t="s">
        <v>364</v>
      </c>
      <c r="AF25" s="345">
        <v>256.99</v>
      </c>
      <c r="AG25" s="345">
        <v>261.68</v>
      </c>
    </row>
    <row r="26" spans="2:33" ht="12" customHeight="1" x14ac:dyDescent="0.2">
      <c r="B26" s="288">
        <v>0.375</v>
      </c>
      <c r="C26" s="309">
        <v>242.78</v>
      </c>
      <c r="D26" s="309">
        <v>245.15</v>
      </c>
      <c r="E26" s="309">
        <v>246.19</v>
      </c>
      <c r="F26" s="345">
        <v>265.58999999999997</v>
      </c>
      <c r="G26" s="345">
        <v>280.10000000000002</v>
      </c>
      <c r="H26" s="345">
        <v>269.62</v>
      </c>
      <c r="I26" s="345" t="s">
        <v>364</v>
      </c>
      <c r="J26" s="345">
        <v>294.42</v>
      </c>
      <c r="K26" s="345">
        <v>292.77999999999997</v>
      </c>
      <c r="L26" s="345">
        <v>300.11</v>
      </c>
      <c r="M26" s="345">
        <v>303.08999999999997</v>
      </c>
      <c r="N26" s="345">
        <v>303.39999999999998</v>
      </c>
      <c r="O26" s="345">
        <v>280.64</v>
      </c>
      <c r="P26" s="345">
        <v>273.58</v>
      </c>
      <c r="Q26" s="345">
        <v>263.27</v>
      </c>
      <c r="R26" s="345" t="s">
        <v>364</v>
      </c>
      <c r="S26" s="345">
        <v>245.8</v>
      </c>
      <c r="T26" s="345" t="s">
        <v>364</v>
      </c>
      <c r="U26" s="345" t="s">
        <v>364</v>
      </c>
      <c r="V26" s="345" t="s">
        <v>364</v>
      </c>
      <c r="W26" s="345" t="s">
        <v>364</v>
      </c>
      <c r="X26" s="345" t="s">
        <v>364</v>
      </c>
      <c r="Y26" s="345" t="s">
        <v>364</v>
      </c>
      <c r="Z26" s="345" t="s">
        <v>364</v>
      </c>
      <c r="AA26" s="345" t="s">
        <v>364</v>
      </c>
      <c r="AB26" s="345" t="s">
        <v>358</v>
      </c>
      <c r="AC26" s="345" t="s">
        <v>364</v>
      </c>
      <c r="AD26" s="345" t="s">
        <v>364</v>
      </c>
      <c r="AE26" s="345" t="s">
        <v>358</v>
      </c>
      <c r="AF26" s="345">
        <v>258.08</v>
      </c>
      <c r="AG26" s="345">
        <v>262.62</v>
      </c>
    </row>
    <row r="27" spans="2:33" ht="12" customHeight="1" x14ac:dyDescent="0.2">
      <c r="B27" s="288">
        <v>0.41666666666666669</v>
      </c>
      <c r="C27" s="309">
        <v>240.03</v>
      </c>
      <c r="D27" s="309">
        <v>242.38</v>
      </c>
      <c r="E27" s="309">
        <v>246.11</v>
      </c>
      <c r="F27" s="345">
        <v>263.79000000000002</v>
      </c>
      <c r="G27" s="345">
        <v>278.3</v>
      </c>
      <c r="H27" s="345">
        <v>264.52999999999997</v>
      </c>
      <c r="I27" s="345" t="s">
        <v>364</v>
      </c>
      <c r="J27" s="345">
        <v>295.52</v>
      </c>
      <c r="K27" s="345">
        <v>292</v>
      </c>
      <c r="L27" s="345">
        <v>298.44</v>
      </c>
      <c r="M27" s="345">
        <v>301.77999999999997</v>
      </c>
      <c r="N27" s="345">
        <v>301.12</v>
      </c>
      <c r="O27" s="345">
        <v>278.95</v>
      </c>
      <c r="P27" s="345">
        <v>267.36</v>
      </c>
      <c r="Q27" s="345">
        <v>259.83999999999997</v>
      </c>
      <c r="R27" s="345" t="s">
        <v>364</v>
      </c>
      <c r="S27" s="345">
        <v>244.95</v>
      </c>
      <c r="T27" s="345" t="s">
        <v>364</v>
      </c>
      <c r="U27" s="345" t="s">
        <v>364</v>
      </c>
      <c r="V27" s="345" t="s">
        <v>364</v>
      </c>
      <c r="W27" s="345" t="s">
        <v>364</v>
      </c>
      <c r="X27" s="345" t="s">
        <v>364</v>
      </c>
      <c r="Y27" s="345" t="s">
        <v>364</v>
      </c>
      <c r="Z27" s="345" t="s">
        <v>364</v>
      </c>
      <c r="AA27" s="345" t="s">
        <v>364</v>
      </c>
      <c r="AB27" s="345" t="s">
        <v>358</v>
      </c>
      <c r="AC27" s="345" t="s">
        <v>364</v>
      </c>
      <c r="AD27" s="345" t="s">
        <v>364</v>
      </c>
      <c r="AE27" s="345" t="s">
        <v>358</v>
      </c>
      <c r="AF27" s="345">
        <v>258.52</v>
      </c>
      <c r="AG27" s="345">
        <v>264.44</v>
      </c>
    </row>
    <row r="28" spans="2:33" ht="12" customHeight="1" x14ac:dyDescent="0.2">
      <c r="B28" s="288">
        <v>0.45833333333333331</v>
      </c>
      <c r="C28" s="309">
        <v>237.49</v>
      </c>
      <c r="D28" s="309">
        <v>240.85</v>
      </c>
      <c r="E28" s="309">
        <v>247.21</v>
      </c>
      <c r="F28" s="345">
        <v>262.23</v>
      </c>
      <c r="G28" s="345">
        <v>273.74</v>
      </c>
      <c r="H28" s="345">
        <v>262.52</v>
      </c>
      <c r="I28" s="345" t="s">
        <v>364</v>
      </c>
      <c r="J28" s="345">
        <v>294.04000000000002</v>
      </c>
      <c r="K28" s="345">
        <v>290.22000000000003</v>
      </c>
      <c r="L28" s="345">
        <v>297.51</v>
      </c>
      <c r="M28" s="345">
        <v>300.58999999999997</v>
      </c>
      <c r="N28" s="345">
        <v>298.58999999999997</v>
      </c>
      <c r="O28" s="345">
        <v>276.58999999999997</v>
      </c>
      <c r="P28" s="345">
        <v>261</v>
      </c>
      <c r="Q28" s="345">
        <v>256.39999999999998</v>
      </c>
      <c r="R28" s="345" t="s">
        <v>364</v>
      </c>
      <c r="S28" s="345">
        <v>245.11</v>
      </c>
      <c r="T28" s="345" t="s">
        <v>364</v>
      </c>
      <c r="U28" s="345" t="s">
        <v>364</v>
      </c>
      <c r="V28" s="345" t="s">
        <v>364</v>
      </c>
      <c r="W28" s="345" t="s">
        <v>358</v>
      </c>
      <c r="X28" s="345" t="s">
        <v>364</v>
      </c>
      <c r="Y28" s="345" t="s">
        <v>364</v>
      </c>
      <c r="Z28" s="345" t="s">
        <v>364</v>
      </c>
      <c r="AA28" s="345" t="s">
        <v>364</v>
      </c>
      <c r="AB28" s="345" t="s">
        <v>358</v>
      </c>
      <c r="AC28" s="345" t="s">
        <v>364</v>
      </c>
      <c r="AD28" s="345" t="s">
        <v>364</v>
      </c>
      <c r="AE28" s="345" t="s">
        <v>358</v>
      </c>
      <c r="AF28" s="345">
        <v>257.75</v>
      </c>
      <c r="AG28" s="345">
        <v>266.14999999999998</v>
      </c>
    </row>
    <row r="29" spans="2:33" ht="12" customHeight="1" x14ac:dyDescent="0.2">
      <c r="B29" s="288">
        <v>0.5</v>
      </c>
      <c r="C29" s="309">
        <v>234.17</v>
      </c>
      <c r="D29" s="309">
        <v>237.71</v>
      </c>
      <c r="E29" s="309">
        <v>248.48</v>
      </c>
      <c r="F29" s="345">
        <v>256.08999999999997</v>
      </c>
      <c r="G29" s="345">
        <v>271.17</v>
      </c>
      <c r="H29" s="345">
        <v>259.13</v>
      </c>
      <c r="I29" s="345" t="s">
        <v>364</v>
      </c>
      <c r="J29" s="345">
        <v>292.38</v>
      </c>
      <c r="K29" s="345">
        <v>288.16000000000003</v>
      </c>
      <c r="L29" s="345">
        <v>297.10000000000002</v>
      </c>
      <c r="M29" s="345">
        <v>299.35000000000002</v>
      </c>
      <c r="N29" s="345">
        <v>293.97000000000003</v>
      </c>
      <c r="O29" s="345">
        <v>274.95999999999998</v>
      </c>
      <c r="P29" s="345">
        <v>253.21</v>
      </c>
      <c r="Q29" s="345">
        <v>248.87</v>
      </c>
      <c r="R29" s="345" t="s">
        <v>364</v>
      </c>
      <c r="S29" s="345">
        <v>246.48</v>
      </c>
      <c r="T29" s="345" t="s">
        <v>364</v>
      </c>
      <c r="U29" s="345" t="s">
        <v>364</v>
      </c>
      <c r="V29" s="345" t="s">
        <v>364</v>
      </c>
      <c r="W29" s="345" t="s">
        <v>358</v>
      </c>
      <c r="X29" s="345" t="s">
        <v>364</v>
      </c>
      <c r="Y29" s="345" t="s">
        <v>364</v>
      </c>
      <c r="Z29" s="345" t="s">
        <v>364</v>
      </c>
      <c r="AA29" s="345" t="s">
        <v>364</v>
      </c>
      <c r="AB29" s="345" t="s">
        <v>364</v>
      </c>
      <c r="AC29" s="345" t="s">
        <v>364</v>
      </c>
      <c r="AD29" s="345" t="s">
        <v>364</v>
      </c>
      <c r="AE29" s="345" t="s">
        <v>358</v>
      </c>
      <c r="AF29" s="345">
        <v>257.52999999999997</v>
      </c>
      <c r="AG29" s="345">
        <v>267.61</v>
      </c>
    </row>
    <row r="30" spans="2:33" ht="12" customHeight="1" x14ac:dyDescent="0.2">
      <c r="B30" s="288">
        <v>0.54166666666666663</v>
      </c>
      <c r="C30" s="309">
        <v>229.63</v>
      </c>
      <c r="D30" s="309">
        <v>230.8</v>
      </c>
      <c r="E30" s="309">
        <v>248.47</v>
      </c>
      <c r="F30" s="345">
        <v>251.63</v>
      </c>
      <c r="G30" s="345">
        <v>266.61</v>
      </c>
      <c r="H30" s="345">
        <v>257.01</v>
      </c>
      <c r="I30" s="345" t="s">
        <v>364</v>
      </c>
      <c r="J30" s="345">
        <v>291.2</v>
      </c>
      <c r="K30" s="345">
        <v>285.61</v>
      </c>
      <c r="L30" s="345">
        <v>293.66000000000003</v>
      </c>
      <c r="M30" s="345">
        <v>295.68</v>
      </c>
      <c r="N30" s="345">
        <v>292.83</v>
      </c>
      <c r="O30" s="345">
        <v>273.11</v>
      </c>
      <c r="P30" s="345">
        <v>244.7</v>
      </c>
      <c r="Q30" s="345">
        <v>242.27</v>
      </c>
      <c r="R30" s="345" t="s">
        <v>364</v>
      </c>
      <c r="S30" s="345">
        <v>243.75</v>
      </c>
      <c r="T30" s="345" t="s">
        <v>364</v>
      </c>
      <c r="U30" s="345" t="s">
        <v>364</v>
      </c>
      <c r="V30" s="345" t="s">
        <v>364</v>
      </c>
      <c r="W30" s="345" t="s">
        <v>358</v>
      </c>
      <c r="X30" s="345" t="s">
        <v>364</v>
      </c>
      <c r="Y30" s="345" t="s">
        <v>364</v>
      </c>
      <c r="Z30" s="345" t="s">
        <v>364</v>
      </c>
      <c r="AA30" s="345" t="s">
        <v>358</v>
      </c>
      <c r="AB30" s="345" t="s">
        <v>364</v>
      </c>
      <c r="AC30" s="345" t="s">
        <v>364</v>
      </c>
      <c r="AD30" s="345" t="s">
        <v>364</v>
      </c>
      <c r="AE30" s="345" t="s">
        <v>358</v>
      </c>
      <c r="AF30" s="345">
        <v>255.92</v>
      </c>
      <c r="AG30" s="345">
        <v>267.89999999999998</v>
      </c>
    </row>
    <row r="31" spans="2:33" ht="12" customHeight="1" x14ac:dyDescent="0.2">
      <c r="B31" s="288">
        <v>0.58333333333333337</v>
      </c>
      <c r="C31" s="309">
        <v>222.46</v>
      </c>
      <c r="D31" s="309">
        <v>218.49</v>
      </c>
      <c r="E31" s="309">
        <v>242.81</v>
      </c>
      <c r="F31" s="345">
        <v>241.37</v>
      </c>
      <c r="G31" s="345">
        <v>257.39999999999998</v>
      </c>
      <c r="H31" s="345">
        <v>254.32</v>
      </c>
      <c r="I31" s="345" t="s">
        <v>364</v>
      </c>
      <c r="J31" s="345">
        <v>284.93</v>
      </c>
      <c r="K31" s="345">
        <v>278.85000000000002</v>
      </c>
      <c r="L31" s="345">
        <v>288.87</v>
      </c>
      <c r="M31" s="345">
        <v>290.20999999999998</v>
      </c>
      <c r="N31" s="345">
        <v>272.98</v>
      </c>
      <c r="O31" s="345">
        <v>268.07</v>
      </c>
      <c r="P31" s="345">
        <v>227.55</v>
      </c>
      <c r="Q31" s="345" t="s">
        <v>358</v>
      </c>
      <c r="R31" s="345" t="s">
        <v>364</v>
      </c>
      <c r="S31" s="345">
        <v>242.05</v>
      </c>
      <c r="T31" s="345" t="s">
        <v>364</v>
      </c>
      <c r="U31" s="345" t="s">
        <v>364</v>
      </c>
      <c r="V31" s="345" t="s">
        <v>364</v>
      </c>
      <c r="W31" s="345" t="s">
        <v>358</v>
      </c>
      <c r="X31" s="345" t="s">
        <v>364</v>
      </c>
      <c r="Y31" s="345" t="s">
        <v>364</v>
      </c>
      <c r="Z31" s="345" t="s">
        <v>364</v>
      </c>
      <c r="AA31" s="345" t="s">
        <v>358</v>
      </c>
      <c r="AB31" s="345" t="s">
        <v>364</v>
      </c>
      <c r="AC31" s="345" t="s">
        <v>364</v>
      </c>
      <c r="AD31" s="345" t="s">
        <v>364</v>
      </c>
      <c r="AE31" s="345" t="s">
        <v>358</v>
      </c>
      <c r="AF31" s="345">
        <v>253.25</v>
      </c>
      <c r="AG31" s="345">
        <v>266.83</v>
      </c>
    </row>
    <row r="32" spans="2:33" ht="12" customHeight="1" x14ac:dyDescent="0.2">
      <c r="B32" s="288">
        <v>0.625</v>
      </c>
      <c r="C32" s="309">
        <v>216.94</v>
      </c>
      <c r="D32" s="309">
        <v>214.62</v>
      </c>
      <c r="E32" s="309">
        <v>237.61</v>
      </c>
      <c r="F32" s="345">
        <v>230.8</v>
      </c>
      <c r="G32" s="345">
        <v>250.98</v>
      </c>
      <c r="H32" s="345">
        <v>251.55</v>
      </c>
      <c r="I32" s="345" t="s">
        <v>364</v>
      </c>
      <c r="J32" s="345">
        <v>275.55</v>
      </c>
      <c r="K32" s="345">
        <v>274.14999999999998</v>
      </c>
      <c r="L32" s="345">
        <v>281.02999999999997</v>
      </c>
      <c r="M32" s="345">
        <v>287.07</v>
      </c>
      <c r="N32" s="345">
        <v>258.18</v>
      </c>
      <c r="O32" s="345">
        <v>263.74</v>
      </c>
      <c r="P32" s="345">
        <v>214.8</v>
      </c>
      <c r="Q32" s="345" t="s">
        <v>358</v>
      </c>
      <c r="R32" s="345" t="s">
        <v>364</v>
      </c>
      <c r="S32" s="345">
        <v>236.78</v>
      </c>
      <c r="T32" s="345" t="s">
        <v>364</v>
      </c>
      <c r="U32" s="345" t="s">
        <v>364</v>
      </c>
      <c r="V32" s="345" t="s">
        <v>364</v>
      </c>
      <c r="W32" s="345" t="s">
        <v>358</v>
      </c>
      <c r="X32" s="345" t="s">
        <v>364</v>
      </c>
      <c r="Y32" s="345" t="s">
        <v>364</v>
      </c>
      <c r="Z32" s="345" t="s">
        <v>364</v>
      </c>
      <c r="AA32" s="345" t="s">
        <v>358</v>
      </c>
      <c r="AB32" s="345" t="s">
        <v>364</v>
      </c>
      <c r="AC32" s="345" t="s">
        <v>364</v>
      </c>
      <c r="AD32" s="345" t="s">
        <v>364</v>
      </c>
      <c r="AE32" s="345" t="s">
        <v>358</v>
      </c>
      <c r="AF32" s="345">
        <v>249.16</v>
      </c>
      <c r="AG32" s="345">
        <v>259.89999999999998</v>
      </c>
    </row>
    <row r="33" spans="2:33" ht="12" customHeight="1" x14ac:dyDescent="0.2">
      <c r="B33" s="288">
        <v>0.66666666666666663</v>
      </c>
      <c r="C33" s="309">
        <v>214.35</v>
      </c>
      <c r="D33" s="309">
        <v>212.57</v>
      </c>
      <c r="E33" s="309">
        <v>237.76</v>
      </c>
      <c r="F33" s="345">
        <v>227.57</v>
      </c>
      <c r="G33" s="345">
        <v>249.33</v>
      </c>
      <c r="H33" s="345">
        <v>249.14</v>
      </c>
      <c r="I33" s="345" t="s">
        <v>358</v>
      </c>
      <c r="J33" s="345">
        <v>272.74</v>
      </c>
      <c r="K33" s="345">
        <v>271</v>
      </c>
      <c r="L33" s="345">
        <v>275.73</v>
      </c>
      <c r="M33" s="345">
        <v>285.39</v>
      </c>
      <c r="N33" s="345">
        <v>251.69</v>
      </c>
      <c r="O33" s="345">
        <v>260.79000000000002</v>
      </c>
      <c r="P33" s="345">
        <v>208.94</v>
      </c>
      <c r="Q33" s="345" t="s">
        <v>358</v>
      </c>
      <c r="R33" s="345" t="s">
        <v>364</v>
      </c>
      <c r="S33" s="345">
        <v>234.65</v>
      </c>
      <c r="T33" s="345" t="s">
        <v>364</v>
      </c>
      <c r="U33" s="345" t="s">
        <v>364</v>
      </c>
      <c r="V33" s="345" t="s">
        <v>364</v>
      </c>
      <c r="W33" s="345" t="s">
        <v>364</v>
      </c>
      <c r="X33" s="345" t="s">
        <v>364</v>
      </c>
      <c r="Y33" s="345" t="s">
        <v>364</v>
      </c>
      <c r="Z33" s="345" t="s">
        <v>364</v>
      </c>
      <c r="AA33" s="345" t="s">
        <v>358</v>
      </c>
      <c r="AB33" s="345" t="s">
        <v>364</v>
      </c>
      <c r="AC33" s="345" t="s">
        <v>364</v>
      </c>
      <c r="AD33" s="345" t="s">
        <v>364</v>
      </c>
      <c r="AE33" s="345">
        <v>236.79</v>
      </c>
      <c r="AF33" s="345">
        <v>247.44</v>
      </c>
      <c r="AG33" s="345">
        <v>258.67</v>
      </c>
    </row>
    <row r="34" spans="2:33" ht="12" customHeight="1" x14ac:dyDescent="0.2">
      <c r="B34" s="288">
        <v>0.70833333333333337</v>
      </c>
      <c r="C34" s="309">
        <v>215.96</v>
      </c>
      <c r="D34" s="309">
        <v>212.03</v>
      </c>
      <c r="E34" s="309">
        <v>241.08</v>
      </c>
      <c r="F34" s="345">
        <v>230.15</v>
      </c>
      <c r="G34" s="345">
        <v>250.63</v>
      </c>
      <c r="H34" s="345">
        <v>249.67</v>
      </c>
      <c r="I34" s="345" t="s">
        <v>358</v>
      </c>
      <c r="J34" s="345">
        <v>273.8</v>
      </c>
      <c r="K34" s="345">
        <v>272.82</v>
      </c>
      <c r="L34" s="345">
        <v>276.74</v>
      </c>
      <c r="M34" s="345">
        <v>282.42</v>
      </c>
      <c r="N34" s="345">
        <v>250.72</v>
      </c>
      <c r="O34" s="345">
        <v>259.64</v>
      </c>
      <c r="P34" s="345">
        <v>211.19</v>
      </c>
      <c r="Q34" s="345" t="s">
        <v>358</v>
      </c>
      <c r="R34" s="345" t="s">
        <v>364</v>
      </c>
      <c r="S34" s="345" t="s">
        <v>358</v>
      </c>
      <c r="T34" s="345" t="s">
        <v>364</v>
      </c>
      <c r="U34" s="345" t="s">
        <v>364</v>
      </c>
      <c r="V34" s="345" t="s">
        <v>364</v>
      </c>
      <c r="W34" s="345" t="s">
        <v>364</v>
      </c>
      <c r="X34" s="345" t="s">
        <v>364</v>
      </c>
      <c r="Y34" s="345" t="s">
        <v>364</v>
      </c>
      <c r="Z34" s="345" t="s">
        <v>364</v>
      </c>
      <c r="AA34" s="345" t="s">
        <v>358</v>
      </c>
      <c r="AB34" s="345" t="s">
        <v>364</v>
      </c>
      <c r="AC34" s="345" t="s">
        <v>364</v>
      </c>
      <c r="AD34" s="345" t="s">
        <v>364</v>
      </c>
      <c r="AE34" s="345">
        <v>241.15</v>
      </c>
      <c r="AF34" s="345">
        <v>247.84</v>
      </c>
      <c r="AG34" s="345">
        <v>260.82</v>
      </c>
    </row>
    <row r="35" spans="2:33" ht="12" customHeight="1" x14ac:dyDescent="0.2">
      <c r="B35" s="288">
        <v>0.75</v>
      </c>
      <c r="C35" s="309">
        <v>219.59</v>
      </c>
      <c r="D35" s="309">
        <v>218.89</v>
      </c>
      <c r="E35" s="309">
        <v>245.19</v>
      </c>
      <c r="F35" s="345">
        <v>233.06</v>
      </c>
      <c r="G35" s="345">
        <v>251.78</v>
      </c>
      <c r="H35" s="345">
        <v>250.82</v>
      </c>
      <c r="I35" s="345" t="s">
        <v>358</v>
      </c>
      <c r="J35" s="345">
        <v>275.5</v>
      </c>
      <c r="K35" s="345">
        <v>274.89</v>
      </c>
      <c r="L35" s="345">
        <v>279.85000000000002</v>
      </c>
      <c r="M35" s="345">
        <v>286.92</v>
      </c>
      <c r="N35" s="345">
        <v>252.5</v>
      </c>
      <c r="O35" s="345">
        <v>261.04000000000002</v>
      </c>
      <c r="P35" s="345">
        <v>215.34</v>
      </c>
      <c r="Q35" s="345" t="s">
        <v>358</v>
      </c>
      <c r="R35" s="345" t="s">
        <v>364</v>
      </c>
      <c r="S35" s="345" t="s">
        <v>358</v>
      </c>
      <c r="T35" s="345" t="s">
        <v>364</v>
      </c>
      <c r="U35" s="345" t="s">
        <v>364</v>
      </c>
      <c r="V35" s="345" t="s">
        <v>364</v>
      </c>
      <c r="W35" s="345" t="s">
        <v>364</v>
      </c>
      <c r="X35" s="345" t="s">
        <v>364</v>
      </c>
      <c r="Y35" s="345" t="s">
        <v>364</v>
      </c>
      <c r="Z35" s="345" t="s">
        <v>364</v>
      </c>
      <c r="AA35" s="345">
        <v>225.22</v>
      </c>
      <c r="AB35" s="345" t="s">
        <v>364</v>
      </c>
      <c r="AC35" s="345" t="s">
        <v>364</v>
      </c>
      <c r="AD35" s="345" t="s">
        <v>364</v>
      </c>
      <c r="AE35" s="345">
        <v>246.36</v>
      </c>
      <c r="AF35" s="345">
        <v>252.76</v>
      </c>
      <c r="AG35" s="345">
        <v>266.08999999999997</v>
      </c>
    </row>
    <row r="36" spans="2:33" ht="12" customHeight="1" x14ac:dyDescent="0.2">
      <c r="B36" s="288">
        <v>0.79166666666666663</v>
      </c>
      <c r="C36" s="309">
        <v>223.6</v>
      </c>
      <c r="D36" s="309">
        <v>225.46</v>
      </c>
      <c r="E36" s="309">
        <v>248.03</v>
      </c>
      <c r="F36" s="345">
        <v>238.74</v>
      </c>
      <c r="G36" s="345">
        <v>254.21</v>
      </c>
      <c r="H36" s="345">
        <v>251.14</v>
      </c>
      <c r="I36" s="345" t="s">
        <v>358</v>
      </c>
      <c r="J36" s="345">
        <v>279.51</v>
      </c>
      <c r="K36" s="345">
        <v>278.18</v>
      </c>
      <c r="L36" s="345">
        <v>282.24</v>
      </c>
      <c r="M36" s="345">
        <v>293</v>
      </c>
      <c r="N36" s="345">
        <v>257.35000000000002</v>
      </c>
      <c r="O36" s="345">
        <v>264.52</v>
      </c>
      <c r="P36" s="345">
        <v>218.11</v>
      </c>
      <c r="Q36" s="345" t="s">
        <v>364</v>
      </c>
      <c r="R36" s="345" t="s">
        <v>364</v>
      </c>
      <c r="S36" s="345" t="s">
        <v>358</v>
      </c>
      <c r="T36" s="345" t="s">
        <v>364</v>
      </c>
      <c r="U36" s="345" t="s">
        <v>364</v>
      </c>
      <c r="V36" s="345" t="s">
        <v>364</v>
      </c>
      <c r="W36" s="345" t="s">
        <v>364</v>
      </c>
      <c r="X36" s="345" t="s">
        <v>364</v>
      </c>
      <c r="Y36" s="345" t="s">
        <v>364</v>
      </c>
      <c r="Z36" s="345" t="s">
        <v>364</v>
      </c>
      <c r="AA36" s="345">
        <v>230.76</v>
      </c>
      <c r="AB36" s="345" t="s">
        <v>364</v>
      </c>
      <c r="AC36" s="345" t="s">
        <v>364</v>
      </c>
      <c r="AD36" s="345" t="s">
        <v>364</v>
      </c>
      <c r="AE36" s="345">
        <v>249.82</v>
      </c>
      <c r="AF36" s="345">
        <v>259.13</v>
      </c>
      <c r="AG36" s="345">
        <v>271.69</v>
      </c>
    </row>
    <row r="37" spans="2:33" ht="12" customHeight="1" x14ac:dyDescent="0.2">
      <c r="B37" s="288">
        <v>0.83333333333333337</v>
      </c>
      <c r="C37" s="309">
        <v>227.9</v>
      </c>
      <c r="D37" s="309">
        <v>231.19</v>
      </c>
      <c r="E37" s="309">
        <v>251.8</v>
      </c>
      <c r="F37" s="345">
        <v>243.25</v>
      </c>
      <c r="G37" s="345">
        <v>257.06</v>
      </c>
      <c r="H37" s="345">
        <v>251.89</v>
      </c>
      <c r="I37" s="345" t="s">
        <v>358</v>
      </c>
      <c r="J37" s="345">
        <v>284.60000000000002</v>
      </c>
      <c r="K37" s="345">
        <v>281.10000000000002</v>
      </c>
      <c r="L37" s="345">
        <v>285.94</v>
      </c>
      <c r="M37" s="345">
        <v>297.27</v>
      </c>
      <c r="N37" s="345">
        <v>263.77</v>
      </c>
      <c r="O37" s="345">
        <v>266.54000000000002</v>
      </c>
      <c r="P37" s="345">
        <v>269.45999999999998</v>
      </c>
      <c r="Q37" s="345" t="s">
        <v>364</v>
      </c>
      <c r="R37" s="345" t="s">
        <v>364</v>
      </c>
      <c r="S37" s="345" t="s">
        <v>358</v>
      </c>
      <c r="T37" s="345" t="s">
        <v>364</v>
      </c>
      <c r="U37" s="345" t="s">
        <v>364</v>
      </c>
      <c r="V37" s="345" t="s">
        <v>364</v>
      </c>
      <c r="W37" s="345" t="s">
        <v>364</v>
      </c>
      <c r="X37" s="345" t="s">
        <v>364</v>
      </c>
      <c r="Y37" s="345" t="s">
        <v>364</v>
      </c>
      <c r="Z37" s="345" t="s">
        <v>364</v>
      </c>
      <c r="AA37" s="345">
        <v>233.13</v>
      </c>
      <c r="AB37" s="345" t="s">
        <v>364</v>
      </c>
      <c r="AC37" s="345" t="s">
        <v>364</v>
      </c>
      <c r="AD37" s="345" t="s">
        <v>364</v>
      </c>
      <c r="AE37" s="345">
        <v>253.63</v>
      </c>
      <c r="AF37" s="345">
        <v>264.88</v>
      </c>
      <c r="AG37" s="345">
        <v>277.19</v>
      </c>
    </row>
    <row r="38" spans="2:33" ht="12" customHeight="1" x14ac:dyDescent="0.2">
      <c r="B38" s="288">
        <v>0.875</v>
      </c>
      <c r="C38" s="309">
        <v>229.72</v>
      </c>
      <c r="D38" s="309">
        <v>237.72</v>
      </c>
      <c r="E38" s="309">
        <v>261.76</v>
      </c>
      <c r="F38" s="345">
        <v>245.33</v>
      </c>
      <c r="G38" s="345">
        <v>260.92</v>
      </c>
      <c r="H38" s="345" t="s">
        <v>358</v>
      </c>
      <c r="I38" s="345">
        <v>264.45</v>
      </c>
      <c r="J38" s="345">
        <v>288.58999999999997</v>
      </c>
      <c r="K38" s="345">
        <v>283.77999999999997</v>
      </c>
      <c r="L38" s="345">
        <v>291.89</v>
      </c>
      <c r="M38" s="345">
        <v>301.44</v>
      </c>
      <c r="N38" s="345">
        <v>267.01</v>
      </c>
      <c r="O38" s="345">
        <v>272.08</v>
      </c>
      <c r="P38" s="345">
        <v>310.79000000000002</v>
      </c>
      <c r="Q38" s="345" t="s">
        <v>364</v>
      </c>
      <c r="R38" s="345" t="s">
        <v>364</v>
      </c>
      <c r="S38" s="345" t="s">
        <v>358</v>
      </c>
      <c r="T38" s="345" t="s">
        <v>364</v>
      </c>
      <c r="U38" s="345" t="s">
        <v>364</v>
      </c>
      <c r="V38" s="345" t="s">
        <v>364</v>
      </c>
      <c r="W38" s="345" t="s">
        <v>364</v>
      </c>
      <c r="X38" s="345" t="s">
        <v>364</v>
      </c>
      <c r="Y38" s="345" t="s">
        <v>364</v>
      </c>
      <c r="Z38" s="345" t="s">
        <v>364</v>
      </c>
      <c r="AA38" s="345">
        <v>237.06</v>
      </c>
      <c r="AB38" s="345" t="s">
        <v>364</v>
      </c>
      <c r="AC38" s="345" t="s">
        <v>364</v>
      </c>
      <c r="AD38" s="345" t="s">
        <v>364</v>
      </c>
      <c r="AE38" s="345">
        <v>257.52</v>
      </c>
      <c r="AF38" s="345">
        <v>269.86</v>
      </c>
      <c r="AG38" s="345">
        <v>280.66000000000003</v>
      </c>
    </row>
    <row r="39" spans="2:33" ht="12" customHeight="1" x14ac:dyDescent="0.2">
      <c r="B39" s="288">
        <v>0.91666666666666663</v>
      </c>
      <c r="C39" s="309">
        <v>234.6</v>
      </c>
      <c r="D39" s="309">
        <v>243.18</v>
      </c>
      <c r="E39" s="309">
        <v>274.06</v>
      </c>
      <c r="F39" s="345">
        <v>252.28</v>
      </c>
      <c r="G39" s="345">
        <v>266.5</v>
      </c>
      <c r="H39" s="345" t="s">
        <v>358</v>
      </c>
      <c r="I39" s="345">
        <v>265.31</v>
      </c>
      <c r="J39" s="345">
        <v>290.87</v>
      </c>
      <c r="K39" s="345">
        <v>287.57</v>
      </c>
      <c r="L39" s="345">
        <v>300.3</v>
      </c>
      <c r="M39" s="345">
        <v>306.67</v>
      </c>
      <c r="N39" s="345">
        <v>276.24</v>
      </c>
      <c r="O39" s="345">
        <v>275.66000000000003</v>
      </c>
      <c r="P39" s="345">
        <v>339.69</v>
      </c>
      <c r="Q39" s="345" t="s">
        <v>364</v>
      </c>
      <c r="R39" s="345" t="s">
        <v>364</v>
      </c>
      <c r="S39" s="345" t="s">
        <v>364</v>
      </c>
      <c r="T39" s="345" t="s">
        <v>364</v>
      </c>
      <c r="U39" s="345" t="s">
        <v>364</v>
      </c>
      <c r="V39" s="345" t="s">
        <v>364</v>
      </c>
      <c r="W39" s="345" t="s">
        <v>364</v>
      </c>
      <c r="X39" s="345" t="s">
        <v>364</v>
      </c>
      <c r="Y39" s="345" t="s">
        <v>364</v>
      </c>
      <c r="Z39" s="345" t="s">
        <v>364</v>
      </c>
      <c r="AA39" s="345">
        <v>241.39</v>
      </c>
      <c r="AB39" s="345" t="s">
        <v>364</v>
      </c>
      <c r="AC39" s="345" t="s">
        <v>364</v>
      </c>
      <c r="AD39" s="345" t="s">
        <v>364</v>
      </c>
      <c r="AE39" s="345">
        <v>260.89999999999998</v>
      </c>
      <c r="AF39" s="345">
        <v>272.86</v>
      </c>
      <c r="AG39" s="345">
        <v>285.64</v>
      </c>
    </row>
    <row r="40" spans="2:33" ht="12" customHeight="1" x14ac:dyDescent="0.2">
      <c r="B40" s="288">
        <v>0.95833333333333337</v>
      </c>
      <c r="C40" s="309">
        <v>237.75</v>
      </c>
      <c r="D40" s="309">
        <v>242.13</v>
      </c>
      <c r="E40" s="309">
        <v>275.73</v>
      </c>
      <c r="F40" s="345">
        <v>260.04000000000002</v>
      </c>
      <c r="G40" s="345">
        <v>270.02</v>
      </c>
      <c r="H40" s="345" t="s">
        <v>358</v>
      </c>
      <c r="I40" s="345">
        <v>269.32</v>
      </c>
      <c r="J40" s="345">
        <v>294.76</v>
      </c>
      <c r="K40" s="345">
        <v>290.25</v>
      </c>
      <c r="L40" s="345">
        <v>310.81</v>
      </c>
      <c r="M40" s="345">
        <v>307.88</v>
      </c>
      <c r="N40" s="345">
        <v>281.93</v>
      </c>
      <c r="O40" s="345">
        <v>276.17</v>
      </c>
      <c r="P40" s="345">
        <v>365.02</v>
      </c>
      <c r="Q40" s="345" t="s">
        <v>364</v>
      </c>
      <c r="R40" s="345" t="s">
        <v>364</v>
      </c>
      <c r="S40" s="345" t="s">
        <v>364</v>
      </c>
      <c r="T40" s="345" t="s">
        <v>364</v>
      </c>
      <c r="U40" s="345" t="s">
        <v>364</v>
      </c>
      <c r="V40" s="345" t="s">
        <v>364</v>
      </c>
      <c r="W40" s="345" t="s">
        <v>364</v>
      </c>
      <c r="X40" s="345" t="s">
        <v>364</v>
      </c>
      <c r="Y40" s="345" t="s">
        <v>364</v>
      </c>
      <c r="Z40" s="345" t="s">
        <v>364</v>
      </c>
      <c r="AA40" s="345">
        <v>243.72</v>
      </c>
      <c r="AB40" s="345" t="s">
        <v>364</v>
      </c>
      <c r="AC40" s="345" t="s">
        <v>364</v>
      </c>
      <c r="AD40" s="345" t="s">
        <v>364</v>
      </c>
      <c r="AE40" s="345">
        <v>263.26</v>
      </c>
      <c r="AF40" s="345">
        <v>273.39</v>
      </c>
      <c r="AG40" s="345">
        <v>286.83999999999997</v>
      </c>
    </row>
    <row r="41" spans="2:33" ht="27" customHeight="1" x14ac:dyDescent="0.2">
      <c r="B41" s="286" t="s">
        <v>332</v>
      </c>
      <c r="C41" s="389" t="s">
        <v>333</v>
      </c>
      <c r="D41" s="389"/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89"/>
      <c r="T41" s="389"/>
      <c r="U41" s="389"/>
      <c r="V41" s="389"/>
      <c r="W41" s="389"/>
      <c r="X41" s="389"/>
      <c r="Y41" s="389"/>
      <c r="Z41" s="389"/>
      <c r="AA41" s="389"/>
      <c r="AB41" s="389"/>
      <c r="AC41" s="389"/>
      <c r="AD41" s="389"/>
      <c r="AE41" s="389"/>
      <c r="AF41" s="389"/>
      <c r="AG41" s="389"/>
    </row>
    <row r="42" spans="2:33" x14ac:dyDescent="0.2">
      <c r="B42" s="308" t="s">
        <v>349</v>
      </c>
    </row>
    <row r="43" spans="2:33" x14ac:dyDescent="0.2">
      <c r="B43" s="308" t="s">
        <v>370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71"/>
  <sheetViews>
    <sheetView showGridLines="0" tabSelected="1" zoomScale="70" zoomScaleNormal="70" workbookViewId="0">
      <selection activeCell="D768" sqref="D768:K772"/>
    </sheetView>
  </sheetViews>
  <sheetFormatPr baseColWidth="10" defaultColWidth="11.5703125" defaultRowHeight="12" x14ac:dyDescent="0.2"/>
  <cols>
    <col min="1" max="1" width="4.140625" style="311" bestFit="1" customWidth="1"/>
    <col min="2" max="2" width="2.140625" style="311" customWidth="1"/>
    <col min="3" max="3" width="34" style="312" customWidth="1"/>
    <col min="4" max="4" width="14.28515625" style="313" customWidth="1"/>
    <col min="5" max="5" width="13.5703125" style="313" bestFit="1" customWidth="1"/>
    <col min="6" max="6" width="13.5703125" style="313" customWidth="1"/>
    <col min="7" max="7" width="10.7109375" style="313" customWidth="1"/>
    <col min="8" max="8" width="13.28515625" style="314" customWidth="1"/>
    <col min="9" max="9" width="12.140625" style="314" customWidth="1"/>
    <col min="10" max="10" width="13.7109375" style="313" customWidth="1"/>
    <col min="11" max="16384" width="11.5703125" style="315"/>
  </cols>
  <sheetData>
    <row r="1" spans="1:10" ht="19.7" customHeight="1" x14ac:dyDescent="0.2"/>
    <row r="2" spans="1:10" ht="16.5" customHeight="1" x14ac:dyDescent="0.2">
      <c r="C2" s="396"/>
      <c r="D2" s="390" t="s">
        <v>357</v>
      </c>
      <c r="E2" s="391"/>
      <c r="F2" s="391"/>
      <c r="G2" s="391"/>
      <c r="H2" s="391"/>
      <c r="I2" s="391"/>
      <c r="J2" s="391"/>
    </row>
    <row r="3" spans="1:10" ht="15" customHeight="1" x14ac:dyDescent="0.2">
      <c r="C3" s="397"/>
      <c r="D3" s="390"/>
      <c r="E3" s="391"/>
      <c r="F3" s="391"/>
      <c r="G3" s="391"/>
      <c r="H3" s="391"/>
      <c r="I3" s="391"/>
      <c r="J3" s="391"/>
    </row>
    <row r="4" spans="1:10" ht="15" customHeight="1" x14ac:dyDescent="0.2">
      <c r="C4" s="398"/>
      <c r="D4" s="390"/>
      <c r="E4" s="391"/>
      <c r="F4" s="391"/>
      <c r="G4" s="391"/>
      <c r="H4" s="391"/>
      <c r="I4" s="391"/>
      <c r="J4" s="391"/>
    </row>
    <row r="5" spans="1:10" ht="11.25" customHeight="1" x14ac:dyDescent="0.25">
      <c r="C5" s="316"/>
      <c r="D5" s="316"/>
      <c r="E5" s="316"/>
      <c r="F5" s="316"/>
      <c r="G5" s="316"/>
      <c r="H5" s="316"/>
      <c r="I5" s="316"/>
      <c r="J5" s="317"/>
    </row>
    <row r="6" spans="1:10" s="320" customFormat="1" ht="30" customHeight="1" x14ac:dyDescent="0.2">
      <c r="A6" s="318"/>
      <c r="B6" s="318"/>
      <c r="C6" s="319" t="s">
        <v>188</v>
      </c>
      <c r="D6" s="392" t="str">
        <f>'PM10_CA-ILO-02'!F6</f>
        <v>Evaluación de seguimiento de la calidad del aire en la Municipalidad de PacochaI, distrito Pacocha, provincia Ilo, departamento Moquegua, en marzo 2022</v>
      </c>
      <c r="E6" s="392"/>
      <c r="F6" s="392"/>
      <c r="G6" s="392"/>
      <c r="H6" s="392"/>
      <c r="I6" s="392"/>
      <c r="J6" s="392"/>
    </row>
    <row r="7" spans="1:10" s="320" customFormat="1" ht="11.45" customHeight="1" x14ac:dyDescent="0.25">
      <c r="A7" s="318"/>
      <c r="B7" s="318"/>
      <c r="C7" s="316"/>
      <c r="D7" s="316"/>
      <c r="E7" s="316"/>
      <c r="F7" s="316"/>
      <c r="G7" s="316"/>
      <c r="H7" s="316"/>
      <c r="I7" s="316"/>
      <c r="J7" s="317"/>
    </row>
    <row r="8" spans="1:10" s="320" customFormat="1" ht="15.75" customHeight="1" x14ac:dyDescent="0.2">
      <c r="A8" s="318"/>
      <c r="B8" s="318"/>
      <c r="C8" s="321" t="s">
        <v>236</v>
      </c>
      <c r="D8" s="281" t="s">
        <v>319</v>
      </c>
      <c r="E8" s="322"/>
      <c r="F8" s="319" t="s">
        <v>189</v>
      </c>
      <c r="G8" s="323"/>
      <c r="H8" s="394"/>
      <c r="I8" s="394"/>
      <c r="J8" s="394"/>
    </row>
    <row r="9" spans="1:10" s="320" customFormat="1" ht="8.25" customHeight="1" x14ac:dyDescent="0.25">
      <c r="A9" s="318"/>
      <c r="B9" s="318"/>
      <c r="C9" s="316"/>
      <c r="D9" s="316"/>
      <c r="E9" s="316"/>
      <c r="F9" s="316"/>
      <c r="G9" s="316"/>
      <c r="H9" s="316"/>
      <c r="I9" s="316"/>
      <c r="J9" s="317"/>
    </row>
    <row r="10" spans="1:10" s="320" customFormat="1" ht="15.75" customHeight="1" x14ac:dyDescent="0.2">
      <c r="A10" s="318"/>
      <c r="B10" s="318"/>
      <c r="C10" s="393" t="s">
        <v>217</v>
      </c>
      <c r="D10" s="393"/>
      <c r="E10" s="393"/>
      <c r="F10" s="393"/>
      <c r="G10" s="393"/>
      <c r="H10" s="393"/>
      <c r="I10" s="393"/>
      <c r="J10" s="393"/>
    </row>
    <row r="11" spans="1:10" s="320" customFormat="1" ht="8.25" customHeight="1" x14ac:dyDescent="0.25">
      <c r="A11" s="318"/>
      <c r="B11" s="318"/>
      <c r="C11" s="316"/>
      <c r="D11" s="316"/>
      <c r="E11" s="316"/>
      <c r="F11" s="316"/>
      <c r="G11" s="316"/>
      <c r="H11" s="316"/>
      <c r="I11" s="316"/>
      <c r="J11" s="317"/>
    </row>
    <row r="12" spans="1:10" ht="15.75" customHeight="1" x14ac:dyDescent="0.2">
      <c r="C12" s="321" t="s">
        <v>33</v>
      </c>
      <c r="D12" s="322" t="s">
        <v>262</v>
      </c>
      <c r="E12" s="322"/>
      <c r="F12" s="322"/>
      <c r="G12" s="319" t="s">
        <v>8</v>
      </c>
      <c r="H12" s="322" t="s">
        <v>335</v>
      </c>
      <c r="I12" s="324"/>
      <c r="J12" s="324"/>
    </row>
    <row r="13" spans="1:10" ht="7.5" customHeight="1" x14ac:dyDescent="0.25">
      <c r="C13" s="316"/>
      <c r="D13" s="316"/>
      <c r="E13" s="316"/>
      <c r="F13" s="316"/>
      <c r="G13" s="316"/>
      <c r="H13" s="316"/>
      <c r="I13" s="316"/>
      <c r="J13" s="316"/>
    </row>
    <row r="14" spans="1:10" ht="15.75" customHeight="1" x14ac:dyDescent="0.2">
      <c r="C14" s="319" t="s">
        <v>334</v>
      </c>
      <c r="D14" s="322" t="s">
        <v>344</v>
      </c>
      <c r="E14" s="322"/>
      <c r="F14" s="322"/>
      <c r="G14" s="319" t="s">
        <v>10</v>
      </c>
      <c r="H14" s="325" t="s">
        <v>336</v>
      </c>
      <c r="I14" s="322"/>
      <c r="J14" s="322"/>
    </row>
    <row r="15" spans="1:10" ht="14.25" customHeight="1" x14ac:dyDescent="0.2">
      <c r="C15" s="319" t="s">
        <v>334</v>
      </c>
      <c r="D15" s="322" t="s">
        <v>343</v>
      </c>
      <c r="E15" s="322"/>
      <c r="F15" s="322"/>
      <c r="G15" s="319" t="s">
        <v>10</v>
      </c>
      <c r="H15" s="325">
        <v>1663393889</v>
      </c>
      <c r="I15" s="322"/>
      <c r="J15" s="322"/>
    </row>
    <row r="16" spans="1:10" ht="14.25" customHeight="1" x14ac:dyDescent="0.2">
      <c r="C16" s="319" t="s">
        <v>334</v>
      </c>
      <c r="D16" s="322" t="s">
        <v>342</v>
      </c>
      <c r="E16" s="322"/>
      <c r="F16" s="322"/>
      <c r="G16" s="319" t="s">
        <v>10</v>
      </c>
      <c r="H16" s="325" t="s">
        <v>337</v>
      </c>
      <c r="I16" s="322"/>
      <c r="J16" s="322"/>
    </row>
    <row r="17" spans="1:10" ht="15.75" customHeight="1" x14ac:dyDescent="0.2">
      <c r="C17" s="319" t="s">
        <v>334</v>
      </c>
      <c r="D17" s="322" t="s">
        <v>341</v>
      </c>
      <c r="E17" s="322"/>
      <c r="F17" s="322"/>
      <c r="G17" s="319" t="s">
        <v>10</v>
      </c>
      <c r="H17" s="325" t="s">
        <v>338</v>
      </c>
      <c r="I17" s="322"/>
      <c r="J17" s="322"/>
    </row>
    <row r="18" spans="1:10" ht="15.75" customHeight="1" x14ac:dyDescent="0.2">
      <c r="C18" s="319" t="s">
        <v>334</v>
      </c>
      <c r="D18" s="322" t="s">
        <v>340</v>
      </c>
      <c r="E18" s="322"/>
      <c r="F18" s="322"/>
      <c r="G18" s="319" t="s">
        <v>10</v>
      </c>
      <c r="H18" s="325">
        <v>193287</v>
      </c>
      <c r="I18" s="322"/>
      <c r="J18" s="322"/>
    </row>
    <row r="19" spans="1:10" ht="11.25" customHeight="1" x14ac:dyDescent="0.25">
      <c r="C19" s="316"/>
      <c r="D19" s="316"/>
      <c r="E19" s="316"/>
      <c r="F19" s="316"/>
      <c r="G19" s="316"/>
      <c r="H19" s="316"/>
      <c r="I19" s="326"/>
      <c r="J19" s="317"/>
    </row>
    <row r="20" spans="1:10" ht="42.75" customHeight="1" x14ac:dyDescent="0.2">
      <c r="C20" s="310" t="s">
        <v>263</v>
      </c>
      <c r="D20" s="310" t="s">
        <v>347</v>
      </c>
      <c r="E20" s="310" t="s">
        <v>264</v>
      </c>
      <c r="F20" s="310" t="s">
        <v>182</v>
      </c>
      <c r="G20" s="310" t="s">
        <v>265</v>
      </c>
      <c r="H20" s="310" t="s">
        <v>266</v>
      </c>
      <c r="I20" s="310" t="s">
        <v>267</v>
      </c>
      <c r="J20" s="310" t="s">
        <v>339</v>
      </c>
    </row>
    <row r="21" spans="1:10" x14ac:dyDescent="0.2">
      <c r="A21" s="395"/>
      <c r="C21" s="327">
        <v>44621</v>
      </c>
      <c r="D21" s="290">
        <v>1007.7</v>
      </c>
      <c r="E21" s="290">
        <v>0</v>
      </c>
      <c r="F21" s="290">
        <v>21.7</v>
      </c>
      <c r="G21" s="290">
        <v>65.3</v>
      </c>
      <c r="H21" s="328">
        <v>0.1</v>
      </c>
      <c r="I21" s="328">
        <v>9.1</v>
      </c>
      <c r="J21" s="290">
        <v>0</v>
      </c>
    </row>
    <row r="22" spans="1:10" x14ac:dyDescent="0.2">
      <c r="A22" s="395"/>
      <c r="C22" s="327">
        <v>44621.041666666672</v>
      </c>
      <c r="D22" s="290">
        <v>1007.3</v>
      </c>
      <c r="E22" s="290">
        <v>0</v>
      </c>
      <c r="F22" s="290">
        <v>20.5</v>
      </c>
      <c r="G22" s="290">
        <v>69</v>
      </c>
      <c r="H22" s="328">
        <v>0.5</v>
      </c>
      <c r="I22" s="328">
        <v>301.39999999999998</v>
      </c>
      <c r="J22" s="290">
        <v>0</v>
      </c>
    </row>
    <row r="23" spans="1:10" x14ac:dyDescent="0.2">
      <c r="A23" s="395"/>
      <c r="C23" s="327">
        <v>44621.083333333328</v>
      </c>
      <c r="D23" s="290">
        <v>1007</v>
      </c>
      <c r="E23" s="290">
        <v>0</v>
      </c>
      <c r="F23" s="290">
        <v>21.5</v>
      </c>
      <c r="G23" s="290">
        <v>65.2</v>
      </c>
      <c r="H23" s="328">
        <v>0.2</v>
      </c>
      <c r="I23" s="328">
        <v>321.89999999999998</v>
      </c>
      <c r="J23" s="290">
        <v>0</v>
      </c>
    </row>
    <row r="24" spans="1:10" x14ac:dyDescent="0.2">
      <c r="A24" s="395"/>
      <c r="C24" s="327">
        <v>44621.125</v>
      </c>
      <c r="D24" s="290">
        <v>1007.1</v>
      </c>
      <c r="E24" s="290">
        <v>0</v>
      </c>
      <c r="F24" s="290">
        <v>20.9</v>
      </c>
      <c r="G24" s="290">
        <v>66.900000000000006</v>
      </c>
      <c r="H24" s="328">
        <v>0.2</v>
      </c>
      <c r="I24" s="328">
        <v>174.5</v>
      </c>
      <c r="J24" s="290">
        <v>0</v>
      </c>
    </row>
    <row r="25" spans="1:10" x14ac:dyDescent="0.2">
      <c r="A25" s="395"/>
      <c r="C25" s="327">
        <v>44621.166666666672</v>
      </c>
      <c r="D25" s="290">
        <v>1007</v>
      </c>
      <c r="E25" s="290">
        <v>0</v>
      </c>
      <c r="F25" s="290">
        <v>21</v>
      </c>
      <c r="G25" s="290">
        <v>67.5</v>
      </c>
      <c r="H25" s="328">
        <v>0.2</v>
      </c>
      <c r="I25" s="328">
        <v>247.5</v>
      </c>
      <c r="J25" s="290">
        <v>0</v>
      </c>
    </row>
    <row r="26" spans="1:10" x14ac:dyDescent="0.2">
      <c r="A26" s="395"/>
      <c r="C26" s="327">
        <v>44621.208333333328</v>
      </c>
      <c r="D26" s="290">
        <v>1007.4</v>
      </c>
      <c r="E26" s="290">
        <v>0</v>
      </c>
      <c r="F26" s="290">
        <v>20.3</v>
      </c>
      <c r="G26" s="290">
        <v>70.099999999999994</v>
      </c>
      <c r="H26" s="328">
        <v>0.2</v>
      </c>
      <c r="I26" s="328">
        <v>194.9</v>
      </c>
      <c r="J26" s="290">
        <v>1.3</v>
      </c>
    </row>
    <row r="27" spans="1:10" x14ac:dyDescent="0.2">
      <c r="A27" s="395"/>
      <c r="C27" s="327">
        <v>44621.25</v>
      </c>
      <c r="D27" s="290">
        <v>1007.8</v>
      </c>
      <c r="E27" s="290">
        <v>0</v>
      </c>
      <c r="F27" s="290">
        <v>21.1</v>
      </c>
      <c r="G27" s="290">
        <v>67.400000000000006</v>
      </c>
      <c r="H27" s="328">
        <v>0</v>
      </c>
      <c r="I27" s="328">
        <v>283.8</v>
      </c>
      <c r="J27" s="290">
        <v>56.9</v>
      </c>
    </row>
    <row r="28" spans="1:10" x14ac:dyDescent="0.2">
      <c r="A28" s="395"/>
      <c r="C28" s="327">
        <v>44621.291666666672</v>
      </c>
      <c r="D28" s="290">
        <v>1008.1</v>
      </c>
      <c r="E28" s="290">
        <v>0</v>
      </c>
      <c r="F28" s="290">
        <v>20.8</v>
      </c>
      <c r="G28" s="290">
        <v>69.3</v>
      </c>
      <c r="H28" s="290">
        <v>0.7</v>
      </c>
      <c r="I28" s="328">
        <v>241.1</v>
      </c>
      <c r="J28" s="290">
        <v>217.7</v>
      </c>
    </row>
    <row r="29" spans="1:10" x14ac:dyDescent="0.2">
      <c r="A29" s="395"/>
      <c r="C29" s="327">
        <v>44621.333333333328</v>
      </c>
      <c r="D29" s="290">
        <v>1007.6</v>
      </c>
      <c r="E29" s="290">
        <v>0</v>
      </c>
      <c r="F29" s="290">
        <v>23</v>
      </c>
      <c r="G29" s="290">
        <v>61.7</v>
      </c>
      <c r="H29" s="290">
        <v>1.3</v>
      </c>
      <c r="I29" s="290">
        <v>221</v>
      </c>
      <c r="J29" s="290">
        <v>564.4</v>
      </c>
    </row>
    <row r="30" spans="1:10" x14ac:dyDescent="0.2">
      <c r="A30" s="395"/>
      <c r="C30" s="327">
        <v>44621.375</v>
      </c>
      <c r="D30" s="290">
        <v>1007</v>
      </c>
      <c r="E30" s="290">
        <v>0</v>
      </c>
      <c r="F30" s="290">
        <v>24</v>
      </c>
      <c r="G30" s="290">
        <v>58.8</v>
      </c>
      <c r="H30" s="290">
        <v>1.8</v>
      </c>
      <c r="I30" s="290">
        <v>230.3</v>
      </c>
      <c r="J30" s="290">
        <v>624.1</v>
      </c>
    </row>
    <row r="31" spans="1:10" x14ac:dyDescent="0.2">
      <c r="A31" s="395"/>
      <c r="C31" s="327">
        <v>44621.416666666672</v>
      </c>
      <c r="D31" s="290">
        <v>1006.6</v>
      </c>
      <c r="E31" s="290">
        <v>0</v>
      </c>
      <c r="F31" s="290">
        <v>24.9</v>
      </c>
      <c r="G31" s="290">
        <v>56.4</v>
      </c>
      <c r="H31" s="290">
        <v>2.5</v>
      </c>
      <c r="I31" s="290">
        <v>141.30000000000001</v>
      </c>
      <c r="J31" s="290">
        <v>646.5</v>
      </c>
    </row>
    <row r="32" spans="1:10" x14ac:dyDescent="0.2">
      <c r="A32" s="395"/>
      <c r="C32" s="327">
        <v>44621.458333333328</v>
      </c>
      <c r="D32" s="290">
        <v>1006.1</v>
      </c>
      <c r="E32" s="290">
        <v>0</v>
      </c>
      <c r="F32" s="290">
        <v>25.8</v>
      </c>
      <c r="G32" s="290">
        <v>54.1</v>
      </c>
      <c r="H32" s="290">
        <v>5.2</v>
      </c>
      <c r="I32" s="290">
        <v>111.3</v>
      </c>
      <c r="J32" s="290">
        <v>743.6</v>
      </c>
    </row>
    <row r="33" spans="1:10" x14ac:dyDescent="0.2">
      <c r="A33" s="395"/>
      <c r="C33" s="327">
        <v>44621.5</v>
      </c>
      <c r="D33" s="290">
        <v>1005.3</v>
      </c>
      <c r="E33" s="290">
        <v>0</v>
      </c>
      <c r="F33" s="290">
        <v>26.2</v>
      </c>
      <c r="G33" s="290">
        <v>53.2</v>
      </c>
      <c r="H33" s="290">
        <v>6.1</v>
      </c>
      <c r="I33" s="290">
        <v>108.5</v>
      </c>
      <c r="J33" s="290">
        <v>1009.4</v>
      </c>
    </row>
    <row r="34" spans="1:10" x14ac:dyDescent="0.2">
      <c r="A34" s="395"/>
      <c r="C34" s="327">
        <v>44621.541666666672</v>
      </c>
      <c r="D34" s="290">
        <v>1005</v>
      </c>
      <c r="E34" s="290">
        <v>0</v>
      </c>
      <c r="F34" s="290">
        <v>26.5</v>
      </c>
      <c r="G34" s="290">
        <v>52.4</v>
      </c>
      <c r="H34" s="290">
        <v>5.3</v>
      </c>
      <c r="I34" s="290">
        <v>113.1</v>
      </c>
      <c r="J34" s="290">
        <v>931.9</v>
      </c>
    </row>
    <row r="35" spans="1:10" x14ac:dyDescent="0.2">
      <c r="A35" s="395"/>
      <c r="C35" s="327">
        <v>44621.583333333328</v>
      </c>
      <c r="D35" s="290">
        <v>1004.7</v>
      </c>
      <c r="E35" s="290">
        <v>0</v>
      </c>
      <c r="F35" s="290">
        <v>26.3</v>
      </c>
      <c r="G35" s="290">
        <v>52.4</v>
      </c>
      <c r="H35" s="290">
        <v>6.2</v>
      </c>
      <c r="I35" s="290">
        <v>111.3</v>
      </c>
      <c r="J35" s="290">
        <v>795</v>
      </c>
    </row>
    <row r="36" spans="1:10" x14ac:dyDescent="0.2">
      <c r="A36" s="395"/>
      <c r="C36" s="327">
        <v>44621.625</v>
      </c>
      <c r="D36" s="290">
        <v>1004.6</v>
      </c>
      <c r="E36" s="290">
        <v>0</v>
      </c>
      <c r="F36" s="290">
        <v>25.2</v>
      </c>
      <c r="G36" s="290">
        <v>56.4</v>
      </c>
      <c r="H36" s="290">
        <v>6.3</v>
      </c>
      <c r="I36" s="290">
        <v>104.9</v>
      </c>
      <c r="J36" s="290">
        <v>472.8</v>
      </c>
    </row>
    <row r="37" spans="1:10" x14ac:dyDescent="0.2">
      <c r="A37" s="395"/>
      <c r="C37" s="327">
        <v>44621.666666666672</v>
      </c>
      <c r="D37" s="290">
        <v>1004.9</v>
      </c>
      <c r="E37" s="290">
        <v>0</v>
      </c>
      <c r="F37" s="290">
        <v>24.7</v>
      </c>
      <c r="G37" s="290">
        <v>58.3</v>
      </c>
      <c r="H37" s="290">
        <v>4.9000000000000004</v>
      </c>
      <c r="I37" s="290">
        <v>105.8</v>
      </c>
      <c r="J37" s="290">
        <v>232</v>
      </c>
    </row>
    <row r="38" spans="1:10" x14ac:dyDescent="0.2">
      <c r="A38" s="395"/>
      <c r="C38" s="327">
        <v>44621.708333333328</v>
      </c>
      <c r="D38" s="290">
        <v>1005.9</v>
      </c>
      <c r="E38" s="290">
        <v>0</v>
      </c>
      <c r="F38" s="290">
        <v>24.1</v>
      </c>
      <c r="G38" s="290">
        <v>59.7</v>
      </c>
      <c r="H38" s="290">
        <v>4.2</v>
      </c>
      <c r="I38" s="290">
        <v>107.3</v>
      </c>
      <c r="J38" s="290">
        <v>56.2</v>
      </c>
    </row>
    <row r="39" spans="1:10" x14ac:dyDescent="0.2">
      <c r="A39" s="395"/>
      <c r="C39" s="327">
        <v>44621.75</v>
      </c>
      <c r="D39" s="290">
        <v>1006.5</v>
      </c>
      <c r="E39" s="290">
        <v>0</v>
      </c>
      <c r="F39" s="290">
        <v>23.5</v>
      </c>
      <c r="G39" s="290">
        <v>62.1</v>
      </c>
      <c r="H39" s="290">
        <v>4.5</v>
      </c>
      <c r="I39" s="290">
        <v>103.3</v>
      </c>
      <c r="J39" s="290">
        <v>2.7</v>
      </c>
    </row>
    <row r="40" spans="1:10" x14ac:dyDescent="0.2">
      <c r="A40" s="395"/>
      <c r="C40" s="327">
        <v>44621.791666666672</v>
      </c>
      <c r="D40" s="290">
        <v>1006.8</v>
      </c>
      <c r="E40" s="290">
        <v>0</v>
      </c>
      <c r="F40" s="290">
        <v>23.6</v>
      </c>
      <c r="G40" s="290">
        <v>59.5</v>
      </c>
      <c r="H40" s="290">
        <v>4.2</v>
      </c>
      <c r="I40" s="290">
        <v>93.9</v>
      </c>
      <c r="J40" s="290">
        <v>0</v>
      </c>
    </row>
    <row r="41" spans="1:10" x14ac:dyDescent="0.2">
      <c r="A41" s="395"/>
      <c r="C41" s="327">
        <v>44621.833333333328</v>
      </c>
      <c r="D41" s="290">
        <v>1007.4</v>
      </c>
      <c r="E41" s="290">
        <v>0</v>
      </c>
      <c r="F41" s="290">
        <v>23.4</v>
      </c>
      <c r="G41" s="290">
        <v>56.8</v>
      </c>
      <c r="H41" s="328">
        <v>3.7</v>
      </c>
      <c r="I41" s="328">
        <v>95.5</v>
      </c>
      <c r="J41" s="290">
        <v>0</v>
      </c>
    </row>
    <row r="42" spans="1:10" x14ac:dyDescent="0.2">
      <c r="A42" s="395"/>
      <c r="C42" s="327">
        <v>44621.875</v>
      </c>
      <c r="D42" s="290">
        <v>1007.6</v>
      </c>
      <c r="E42" s="290">
        <v>0</v>
      </c>
      <c r="F42" s="290">
        <v>23</v>
      </c>
      <c r="G42" s="290">
        <v>58.6</v>
      </c>
      <c r="H42" s="328">
        <v>2</v>
      </c>
      <c r="I42" s="328">
        <v>81.900000000000006</v>
      </c>
      <c r="J42" s="290">
        <v>0</v>
      </c>
    </row>
    <row r="43" spans="1:10" x14ac:dyDescent="0.2">
      <c r="A43" s="395"/>
      <c r="C43" s="327">
        <v>44621.916666666672</v>
      </c>
      <c r="D43" s="290">
        <v>1007.4</v>
      </c>
      <c r="E43" s="290">
        <v>0</v>
      </c>
      <c r="F43" s="290">
        <v>21.8</v>
      </c>
      <c r="G43" s="290">
        <v>66.8</v>
      </c>
      <c r="H43" s="290">
        <v>1.4</v>
      </c>
      <c r="I43" s="328">
        <v>273.39999999999998</v>
      </c>
      <c r="J43" s="290">
        <v>0</v>
      </c>
    </row>
    <row r="44" spans="1:10" x14ac:dyDescent="0.2">
      <c r="A44" s="395"/>
      <c r="C44" s="327">
        <v>44621.958333333328</v>
      </c>
      <c r="D44" s="290">
        <v>1007.5</v>
      </c>
      <c r="E44" s="290">
        <v>0</v>
      </c>
      <c r="F44" s="290">
        <v>20.3</v>
      </c>
      <c r="G44" s="290">
        <v>72.3</v>
      </c>
      <c r="H44" s="290">
        <v>0.1</v>
      </c>
      <c r="I44" s="290">
        <v>181.9</v>
      </c>
      <c r="J44" s="290">
        <v>0</v>
      </c>
    </row>
    <row r="45" spans="1:10" x14ac:dyDescent="0.2">
      <c r="A45" s="395"/>
      <c r="C45" s="327">
        <v>44622</v>
      </c>
      <c r="D45" s="290">
        <v>1006.9</v>
      </c>
      <c r="E45" s="290">
        <v>0</v>
      </c>
      <c r="F45" s="290">
        <v>21.4</v>
      </c>
      <c r="G45" s="290">
        <v>68</v>
      </c>
      <c r="H45" s="290">
        <v>0.3</v>
      </c>
      <c r="I45" s="328">
        <v>37.5</v>
      </c>
      <c r="J45" s="290">
        <v>0</v>
      </c>
    </row>
    <row r="46" spans="1:10" x14ac:dyDescent="0.2">
      <c r="A46" s="395"/>
      <c r="C46" s="327">
        <v>44622.041666666672</v>
      </c>
      <c r="D46" s="290">
        <v>1006.1</v>
      </c>
      <c r="E46" s="290">
        <v>0</v>
      </c>
      <c r="F46" s="290">
        <v>22</v>
      </c>
      <c r="G46" s="290">
        <v>64.8</v>
      </c>
      <c r="H46" s="290">
        <v>1.1000000000000001</v>
      </c>
      <c r="I46" s="328">
        <v>64.5</v>
      </c>
      <c r="J46" s="290">
        <v>0</v>
      </c>
    </row>
    <row r="47" spans="1:10" x14ac:dyDescent="0.2">
      <c r="A47" s="395"/>
      <c r="C47" s="327">
        <v>44622.083333333328</v>
      </c>
      <c r="D47" s="290">
        <v>1005.5</v>
      </c>
      <c r="E47" s="290">
        <v>0</v>
      </c>
      <c r="F47" s="290">
        <v>21.6</v>
      </c>
      <c r="G47" s="290">
        <v>64.900000000000006</v>
      </c>
      <c r="H47" s="328">
        <v>0.5</v>
      </c>
      <c r="I47" s="328">
        <v>232</v>
      </c>
      <c r="J47" s="290">
        <v>0</v>
      </c>
    </row>
    <row r="48" spans="1:10" x14ac:dyDescent="0.2">
      <c r="A48" s="395"/>
      <c r="C48" s="327">
        <v>44622.125</v>
      </c>
      <c r="D48" s="290">
        <v>1005.3</v>
      </c>
      <c r="E48" s="290">
        <v>0</v>
      </c>
      <c r="F48" s="290">
        <v>21.7</v>
      </c>
      <c r="G48" s="290">
        <v>64.2</v>
      </c>
      <c r="H48" s="328">
        <v>0.9</v>
      </c>
      <c r="I48" s="328">
        <v>318.3</v>
      </c>
      <c r="J48" s="290">
        <v>0</v>
      </c>
    </row>
    <row r="49" spans="1:10" x14ac:dyDescent="0.2">
      <c r="A49" s="395"/>
      <c r="C49" s="327">
        <v>44622.166666666672</v>
      </c>
      <c r="D49" s="290">
        <v>1005.5</v>
      </c>
      <c r="E49" s="290">
        <v>0</v>
      </c>
      <c r="F49" s="290">
        <v>20.100000000000001</v>
      </c>
      <c r="G49" s="290">
        <v>71</v>
      </c>
      <c r="H49" s="328">
        <v>0.6</v>
      </c>
      <c r="I49" s="328">
        <v>190</v>
      </c>
      <c r="J49" s="290">
        <v>0</v>
      </c>
    </row>
    <row r="50" spans="1:10" x14ac:dyDescent="0.2">
      <c r="A50" s="395"/>
      <c r="C50" s="327">
        <v>44622.208333333328</v>
      </c>
      <c r="D50" s="290">
        <v>1006</v>
      </c>
      <c r="E50" s="290">
        <v>0</v>
      </c>
      <c r="F50" s="290">
        <v>19.7</v>
      </c>
      <c r="G50" s="290">
        <v>73.599999999999994</v>
      </c>
      <c r="H50" s="328">
        <v>0.1</v>
      </c>
      <c r="I50" s="328">
        <v>159.69999999999999</v>
      </c>
      <c r="J50" s="290">
        <v>1</v>
      </c>
    </row>
    <row r="51" spans="1:10" x14ac:dyDescent="0.2">
      <c r="A51" s="395"/>
      <c r="C51" s="327">
        <v>44622.25</v>
      </c>
      <c r="D51" s="290">
        <v>1006.2</v>
      </c>
      <c r="E51" s="290">
        <v>0</v>
      </c>
      <c r="F51" s="290">
        <v>20.6</v>
      </c>
      <c r="G51" s="290">
        <v>70</v>
      </c>
      <c r="H51" s="328">
        <v>0.1</v>
      </c>
      <c r="I51" s="328">
        <v>260.39999999999998</v>
      </c>
      <c r="J51" s="290">
        <v>43.3</v>
      </c>
    </row>
    <row r="52" spans="1:10" x14ac:dyDescent="0.2">
      <c r="A52" s="395"/>
      <c r="C52" s="327">
        <v>44622.291666666672</v>
      </c>
      <c r="D52" s="290">
        <v>1006.9</v>
      </c>
      <c r="E52" s="290">
        <v>0</v>
      </c>
      <c r="F52" s="290">
        <v>21.4</v>
      </c>
      <c r="G52" s="290">
        <v>66.7</v>
      </c>
      <c r="H52" s="328">
        <v>1</v>
      </c>
      <c r="I52" s="328">
        <v>252.2</v>
      </c>
      <c r="J52" s="290">
        <v>293.10000000000002</v>
      </c>
    </row>
    <row r="53" spans="1:10" x14ac:dyDescent="0.2">
      <c r="A53" s="395"/>
      <c r="C53" s="327">
        <v>44622.333333333328</v>
      </c>
      <c r="D53" s="290">
        <v>1006.6</v>
      </c>
      <c r="E53" s="290">
        <v>0</v>
      </c>
      <c r="F53" s="290">
        <v>22.1</v>
      </c>
      <c r="G53" s="290">
        <v>64.099999999999994</v>
      </c>
      <c r="H53" s="290">
        <v>2.2999999999999998</v>
      </c>
      <c r="I53" s="290">
        <v>248.6</v>
      </c>
      <c r="J53" s="290">
        <v>549.20000000000005</v>
      </c>
    </row>
    <row r="54" spans="1:10" x14ac:dyDescent="0.2">
      <c r="A54" s="395"/>
      <c r="C54" s="327">
        <v>44622.375</v>
      </c>
      <c r="D54" s="290">
        <v>1005.9</v>
      </c>
      <c r="E54" s="290">
        <v>0</v>
      </c>
      <c r="F54" s="290">
        <v>23.6</v>
      </c>
      <c r="G54" s="290">
        <v>59.3</v>
      </c>
      <c r="H54" s="290">
        <v>2.1</v>
      </c>
      <c r="I54" s="290">
        <v>262</v>
      </c>
      <c r="J54" s="290">
        <v>748.5</v>
      </c>
    </row>
    <row r="55" spans="1:10" x14ac:dyDescent="0.2">
      <c r="A55" s="395"/>
      <c r="C55" s="327">
        <v>44622.416666666672</v>
      </c>
      <c r="D55" s="290">
        <v>1005.2</v>
      </c>
      <c r="E55" s="290">
        <v>0</v>
      </c>
      <c r="F55" s="290">
        <v>24</v>
      </c>
      <c r="G55" s="290">
        <v>57.2</v>
      </c>
      <c r="H55" s="290">
        <v>2.4</v>
      </c>
      <c r="I55" s="290">
        <v>242.6</v>
      </c>
      <c r="J55" s="290">
        <v>900.9</v>
      </c>
    </row>
    <row r="56" spans="1:10" x14ac:dyDescent="0.2">
      <c r="A56" s="395"/>
      <c r="C56" s="327">
        <v>44622.458333333328</v>
      </c>
      <c r="D56" s="290">
        <v>1004.7</v>
      </c>
      <c r="E56" s="290">
        <v>0</v>
      </c>
      <c r="F56" s="290">
        <v>26.1</v>
      </c>
      <c r="G56" s="290">
        <v>53.2</v>
      </c>
      <c r="H56" s="290">
        <v>4.5999999999999996</v>
      </c>
      <c r="I56" s="290">
        <v>128.1</v>
      </c>
      <c r="J56" s="290">
        <v>983.2</v>
      </c>
    </row>
    <row r="57" spans="1:10" x14ac:dyDescent="0.2">
      <c r="A57" s="395"/>
      <c r="C57" s="327">
        <v>44622.5</v>
      </c>
      <c r="D57" s="290">
        <v>1004.4</v>
      </c>
      <c r="E57" s="290">
        <v>0</v>
      </c>
      <c r="F57" s="290">
        <v>26.7</v>
      </c>
      <c r="G57" s="290">
        <v>52.5</v>
      </c>
      <c r="H57" s="290">
        <v>5.0999999999999996</v>
      </c>
      <c r="I57" s="290">
        <v>137.6</v>
      </c>
      <c r="J57" s="290">
        <v>990.4</v>
      </c>
    </row>
    <row r="58" spans="1:10" x14ac:dyDescent="0.2">
      <c r="A58" s="395"/>
      <c r="C58" s="327">
        <v>44622.541666666672</v>
      </c>
      <c r="D58" s="290">
        <v>1004.2</v>
      </c>
      <c r="E58" s="290">
        <v>0</v>
      </c>
      <c r="F58" s="290">
        <v>26.6</v>
      </c>
      <c r="G58" s="290">
        <v>52.8</v>
      </c>
      <c r="H58" s="290">
        <v>5.3</v>
      </c>
      <c r="I58" s="290">
        <v>146.4</v>
      </c>
      <c r="J58" s="290">
        <v>845.4</v>
      </c>
    </row>
    <row r="59" spans="1:10" x14ac:dyDescent="0.2">
      <c r="A59" s="395"/>
      <c r="C59" s="327">
        <v>44622.583333333328</v>
      </c>
      <c r="D59" s="290">
        <v>1004.2</v>
      </c>
      <c r="E59" s="290">
        <v>0</v>
      </c>
      <c r="F59" s="290">
        <v>26.4</v>
      </c>
      <c r="G59" s="290">
        <v>54</v>
      </c>
      <c r="H59" s="290">
        <v>4.9000000000000004</v>
      </c>
      <c r="I59" s="290">
        <v>124.1</v>
      </c>
      <c r="J59" s="290">
        <v>785.8</v>
      </c>
    </row>
    <row r="60" spans="1:10" x14ac:dyDescent="0.2">
      <c r="A60" s="395"/>
      <c r="C60" s="327">
        <v>44622.625</v>
      </c>
      <c r="D60" s="290">
        <v>1004.1</v>
      </c>
      <c r="E60" s="290">
        <v>0</v>
      </c>
      <c r="F60" s="290">
        <v>26.3</v>
      </c>
      <c r="G60" s="290">
        <v>54.2</v>
      </c>
      <c r="H60" s="290">
        <v>4.2</v>
      </c>
      <c r="I60" s="290">
        <v>128.1</v>
      </c>
      <c r="J60" s="290">
        <v>404.9</v>
      </c>
    </row>
    <row r="61" spans="1:10" x14ac:dyDescent="0.2">
      <c r="A61" s="395"/>
      <c r="C61" s="327">
        <v>44622.666666666672</v>
      </c>
      <c r="D61" s="290">
        <v>1004.4</v>
      </c>
      <c r="E61" s="290">
        <v>0</v>
      </c>
      <c r="F61" s="290">
        <v>26.4</v>
      </c>
      <c r="G61" s="290">
        <v>54.3</v>
      </c>
      <c r="H61" s="290">
        <v>3.2</v>
      </c>
      <c r="I61" s="290">
        <v>131.4</v>
      </c>
      <c r="J61" s="290">
        <v>343.8</v>
      </c>
    </row>
    <row r="62" spans="1:10" x14ac:dyDescent="0.2">
      <c r="A62" s="395"/>
      <c r="C62" s="327">
        <v>44622.708333333328</v>
      </c>
      <c r="D62" s="290">
        <v>1004.9</v>
      </c>
      <c r="E62" s="290">
        <v>0</v>
      </c>
      <c r="F62" s="290">
        <v>26.4</v>
      </c>
      <c r="G62" s="290">
        <v>54.2</v>
      </c>
      <c r="H62" s="290">
        <v>2.2999999999999998</v>
      </c>
      <c r="I62" s="290">
        <v>142.80000000000001</v>
      </c>
      <c r="J62" s="290">
        <v>138.5</v>
      </c>
    </row>
    <row r="63" spans="1:10" x14ac:dyDescent="0.2">
      <c r="A63" s="395"/>
      <c r="C63" s="327">
        <v>44622.75</v>
      </c>
      <c r="D63" s="290">
        <v>1005.3</v>
      </c>
      <c r="E63" s="290">
        <v>0</v>
      </c>
      <c r="F63" s="290">
        <v>25.4</v>
      </c>
      <c r="G63" s="290">
        <v>55.9</v>
      </c>
      <c r="H63" s="290">
        <v>2.1</v>
      </c>
      <c r="I63" s="290">
        <v>127.7</v>
      </c>
      <c r="J63" s="290">
        <v>4.8</v>
      </c>
    </row>
    <row r="64" spans="1:10" x14ac:dyDescent="0.2">
      <c r="A64" s="395"/>
      <c r="C64" s="327">
        <v>44622.791666666672</v>
      </c>
      <c r="D64" s="290">
        <v>1006.2</v>
      </c>
      <c r="E64" s="290">
        <v>0</v>
      </c>
      <c r="F64" s="290">
        <v>23.6</v>
      </c>
      <c r="G64" s="290">
        <v>59.6</v>
      </c>
      <c r="H64" s="290">
        <v>1.3</v>
      </c>
      <c r="I64" s="290">
        <v>239.4</v>
      </c>
      <c r="J64" s="290">
        <v>0</v>
      </c>
    </row>
    <row r="65" spans="1:10" x14ac:dyDescent="0.2">
      <c r="A65" s="395"/>
      <c r="C65" s="327">
        <v>44622.833333333328</v>
      </c>
      <c r="D65" s="290">
        <v>1007</v>
      </c>
      <c r="E65" s="290">
        <v>0</v>
      </c>
      <c r="F65" s="290">
        <v>21.6</v>
      </c>
      <c r="G65" s="290">
        <v>65.7</v>
      </c>
      <c r="H65" s="328">
        <v>0.8</v>
      </c>
      <c r="I65" s="328">
        <v>243.9</v>
      </c>
      <c r="J65" s="290">
        <v>0</v>
      </c>
    </row>
    <row r="66" spans="1:10" x14ac:dyDescent="0.2">
      <c r="A66" s="395"/>
      <c r="C66" s="327">
        <v>44622.875</v>
      </c>
      <c r="D66" s="290">
        <v>1007.9</v>
      </c>
      <c r="E66" s="290">
        <v>0</v>
      </c>
      <c r="F66" s="290">
        <v>22.1</v>
      </c>
      <c r="G66" s="290">
        <v>64.3</v>
      </c>
      <c r="H66" s="290">
        <v>1.6</v>
      </c>
      <c r="I66" s="290">
        <v>258.7</v>
      </c>
      <c r="J66" s="290">
        <v>0</v>
      </c>
    </row>
    <row r="67" spans="1:10" x14ac:dyDescent="0.2">
      <c r="A67" s="395"/>
      <c r="C67" s="327">
        <v>44622.916666666672</v>
      </c>
      <c r="D67" s="290">
        <v>1007.7</v>
      </c>
      <c r="E67" s="290">
        <v>0</v>
      </c>
      <c r="F67" s="290">
        <v>21.7</v>
      </c>
      <c r="G67" s="290">
        <v>65.599999999999994</v>
      </c>
      <c r="H67" s="290">
        <v>1.2</v>
      </c>
      <c r="I67" s="328">
        <v>264.5</v>
      </c>
      <c r="J67" s="290">
        <v>0</v>
      </c>
    </row>
    <row r="68" spans="1:10" x14ac:dyDescent="0.2">
      <c r="A68" s="395"/>
      <c r="C68" s="327">
        <v>44622.958333333328</v>
      </c>
      <c r="D68" s="290">
        <v>1007.5</v>
      </c>
      <c r="E68" s="290">
        <v>0</v>
      </c>
      <c r="F68" s="290">
        <v>21.2</v>
      </c>
      <c r="G68" s="290">
        <v>66.5</v>
      </c>
      <c r="H68" s="328">
        <v>1.3</v>
      </c>
      <c r="I68" s="328">
        <v>289.39999999999998</v>
      </c>
      <c r="J68" s="290">
        <v>0</v>
      </c>
    </row>
    <row r="69" spans="1:10" x14ac:dyDescent="0.2">
      <c r="A69" s="395"/>
      <c r="C69" s="327">
        <v>44623</v>
      </c>
      <c r="D69" s="290">
        <v>1007.2</v>
      </c>
      <c r="E69" s="290">
        <v>0</v>
      </c>
      <c r="F69" s="290">
        <v>20.6</v>
      </c>
      <c r="G69" s="290">
        <v>69.3</v>
      </c>
      <c r="H69" s="328">
        <v>0.8</v>
      </c>
      <c r="I69" s="328">
        <v>288.5</v>
      </c>
      <c r="J69" s="290">
        <v>0</v>
      </c>
    </row>
    <row r="70" spans="1:10" x14ac:dyDescent="0.2">
      <c r="A70" s="395"/>
      <c r="C70" s="327">
        <v>44623.041666666672</v>
      </c>
      <c r="D70" s="290">
        <v>1006.9</v>
      </c>
      <c r="E70" s="290">
        <v>0</v>
      </c>
      <c r="F70" s="290">
        <v>21</v>
      </c>
      <c r="G70" s="290">
        <v>67.7</v>
      </c>
      <c r="H70" s="328">
        <v>0.2</v>
      </c>
      <c r="I70" s="328">
        <v>128.19999999999999</v>
      </c>
      <c r="J70" s="290">
        <v>0</v>
      </c>
    </row>
    <row r="71" spans="1:10" x14ac:dyDescent="0.2">
      <c r="A71" s="395"/>
      <c r="C71" s="327">
        <v>44623.083333333328</v>
      </c>
      <c r="D71" s="290">
        <v>1006.2</v>
      </c>
      <c r="E71" s="290">
        <v>0</v>
      </c>
      <c r="F71" s="290">
        <v>21.4</v>
      </c>
      <c r="G71" s="290">
        <v>65.8</v>
      </c>
      <c r="H71" s="328">
        <v>0.9</v>
      </c>
      <c r="I71" s="328">
        <v>114</v>
      </c>
      <c r="J71" s="290">
        <v>0</v>
      </c>
    </row>
    <row r="72" spans="1:10" x14ac:dyDescent="0.2">
      <c r="A72" s="395"/>
      <c r="C72" s="327">
        <v>44623.125</v>
      </c>
      <c r="D72" s="290">
        <v>1006.2</v>
      </c>
      <c r="E72" s="290">
        <v>0</v>
      </c>
      <c r="F72" s="290">
        <v>21.7</v>
      </c>
      <c r="G72" s="290">
        <v>62.9</v>
      </c>
      <c r="H72" s="328">
        <v>0.7</v>
      </c>
      <c r="I72" s="328">
        <v>112.8</v>
      </c>
      <c r="J72" s="290">
        <v>0</v>
      </c>
    </row>
    <row r="73" spans="1:10" x14ac:dyDescent="0.2">
      <c r="A73" s="395"/>
      <c r="C73" s="327">
        <v>44623.166666666672</v>
      </c>
      <c r="D73" s="290">
        <v>1006.6</v>
      </c>
      <c r="E73" s="290">
        <v>0</v>
      </c>
      <c r="F73" s="290">
        <v>21.4</v>
      </c>
      <c r="G73" s="290">
        <v>63.6</v>
      </c>
      <c r="H73" s="328">
        <v>0.1</v>
      </c>
      <c r="I73" s="328">
        <v>335.8</v>
      </c>
      <c r="J73" s="290">
        <v>0</v>
      </c>
    </row>
    <row r="74" spans="1:10" x14ac:dyDescent="0.2">
      <c r="A74" s="395"/>
      <c r="C74" s="327">
        <v>44623.208333333328</v>
      </c>
      <c r="D74" s="290">
        <v>1007</v>
      </c>
      <c r="E74" s="290">
        <v>0</v>
      </c>
      <c r="F74" s="290">
        <v>21.8</v>
      </c>
      <c r="G74" s="290">
        <v>61.2</v>
      </c>
      <c r="H74" s="328">
        <v>0.8</v>
      </c>
      <c r="I74" s="328">
        <v>87.9</v>
      </c>
      <c r="J74" s="290">
        <v>0.8</v>
      </c>
    </row>
    <row r="75" spans="1:10" x14ac:dyDescent="0.2">
      <c r="A75" s="395"/>
      <c r="C75" s="327">
        <v>44623.25</v>
      </c>
      <c r="D75" s="290">
        <v>1007.1</v>
      </c>
      <c r="E75" s="290">
        <v>0</v>
      </c>
      <c r="F75" s="290">
        <v>21.9</v>
      </c>
      <c r="G75" s="290">
        <v>61.4</v>
      </c>
      <c r="H75" s="328">
        <v>0.4</v>
      </c>
      <c r="I75" s="328">
        <v>96.9</v>
      </c>
      <c r="J75" s="290">
        <v>77.7</v>
      </c>
    </row>
    <row r="76" spans="1:10" x14ac:dyDescent="0.2">
      <c r="A76" s="395"/>
      <c r="C76" s="327">
        <v>44623.291666666672</v>
      </c>
      <c r="D76" s="290">
        <v>1007.6</v>
      </c>
      <c r="E76" s="290">
        <v>0</v>
      </c>
      <c r="F76" s="290">
        <v>23</v>
      </c>
      <c r="G76" s="290">
        <v>60.1</v>
      </c>
      <c r="H76" s="290">
        <v>1.1000000000000001</v>
      </c>
      <c r="I76" s="290">
        <v>237.9</v>
      </c>
      <c r="J76" s="290">
        <v>286.7</v>
      </c>
    </row>
    <row r="77" spans="1:10" x14ac:dyDescent="0.2">
      <c r="A77" s="395"/>
      <c r="C77" s="327">
        <v>44623.333333333328</v>
      </c>
      <c r="D77" s="290">
        <v>1007.5</v>
      </c>
      <c r="E77" s="290">
        <v>0</v>
      </c>
      <c r="F77" s="290">
        <v>24.5</v>
      </c>
      <c r="G77" s="290">
        <v>57.3</v>
      </c>
      <c r="H77" s="290">
        <v>1.2</v>
      </c>
      <c r="I77" s="290">
        <v>236.7</v>
      </c>
      <c r="J77" s="290">
        <v>538.6</v>
      </c>
    </row>
    <row r="78" spans="1:10" x14ac:dyDescent="0.2">
      <c r="A78" s="395"/>
      <c r="C78" s="327">
        <v>44623.375</v>
      </c>
      <c r="D78" s="290">
        <v>1006.5</v>
      </c>
      <c r="E78" s="290">
        <v>0</v>
      </c>
      <c r="F78" s="290">
        <v>24.5</v>
      </c>
      <c r="G78" s="290">
        <v>57.6</v>
      </c>
      <c r="H78" s="290">
        <v>3.4</v>
      </c>
      <c r="I78" s="290">
        <v>258.89999999999998</v>
      </c>
      <c r="J78" s="290">
        <v>771.6</v>
      </c>
    </row>
    <row r="79" spans="1:10" x14ac:dyDescent="0.2">
      <c r="A79" s="395"/>
      <c r="C79" s="327">
        <v>44623.416666666672</v>
      </c>
      <c r="D79" s="290">
        <v>1005.7</v>
      </c>
      <c r="E79" s="290">
        <v>0</v>
      </c>
      <c r="F79" s="290">
        <v>25.1</v>
      </c>
      <c r="G79" s="290">
        <v>57.7</v>
      </c>
      <c r="H79" s="290">
        <v>3.4</v>
      </c>
      <c r="I79" s="290">
        <v>247.6</v>
      </c>
      <c r="J79" s="290">
        <v>893.1</v>
      </c>
    </row>
    <row r="80" spans="1:10" x14ac:dyDescent="0.2">
      <c r="A80" s="395"/>
      <c r="C80" s="327">
        <v>44623.458333333328</v>
      </c>
      <c r="D80" s="290">
        <v>1004.7</v>
      </c>
      <c r="E80" s="290">
        <v>0</v>
      </c>
      <c r="F80" s="290">
        <v>27.4</v>
      </c>
      <c r="G80" s="290">
        <v>54.3</v>
      </c>
      <c r="H80" s="290">
        <v>4.4000000000000004</v>
      </c>
      <c r="I80" s="290">
        <v>136.6</v>
      </c>
      <c r="J80" s="290">
        <v>973.6</v>
      </c>
    </row>
    <row r="81" spans="1:10" x14ac:dyDescent="0.2">
      <c r="A81" s="395"/>
      <c r="C81" s="327">
        <v>44623.5</v>
      </c>
      <c r="D81" s="290">
        <v>1004.6</v>
      </c>
      <c r="E81" s="290">
        <v>0</v>
      </c>
      <c r="F81" s="290">
        <v>27.7</v>
      </c>
      <c r="G81" s="290">
        <v>53.8</v>
      </c>
      <c r="H81" s="290">
        <v>5.8</v>
      </c>
      <c r="I81" s="290">
        <v>132.30000000000001</v>
      </c>
      <c r="J81" s="290">
        <v>978.4</v>
      </c>
    </row>
    <row r="82" spans="1:10" x14ac:dyDescent="0.2">
      <c r="A82" s="395"/>
      <c r="C82" s="327">
        <v>44623.541666666672</v>
      </c>
      <c r="D82" s="290">
        <v>1004.1</v>
      </c>
      <c r="E82" s="290">
        <v>0</v>
      </c>
      <c r="F82" s="290">
        <v>27.6</v>
      </c>
      <c r="G82" s="290">
        <v>54.1</v>
      </c>
      <c r="H82" s="290">
        <v>6.5</v>
      </c>
      <c r="I82" s="290">
        <v>126.2</v>
      </c>
      <c r="J82" s="290">
        <v>903.1</v>
      </c>
    </row>
    <row r="83" spans="1:10" x14ac:dyDescent="0.2">
      <c r="A83" s="395"/>
      <c r="C83" s="327">
        <v>44623.583333333328</v>
      </c>
      <c r="D83" s="290">
        <v>1004</v>
      </c>
      <c r="E83" s="290">
        <v>0</v>
      </c>
      <c r="F83" s="290">
        <v>28</v>
      </c>
      <c r="G83" s="290">
        <v>53.3</v>
      </c>
      <c r="H83" s="290">
        <v>5.7</v>
      </c>
      <c r="I83" s="290">
        <v>148.5</v>
      </c>
      <c r="J83" s="290">
        <v>810.2</v>
      </c>
    </row>
    <row r="84" spans="1:10" x14ac:dyDescent="0.2">
      <c r="A84" s="395"/>
      <c r="C84" s="327">
        <v>44623.625</v>
      </c>
      <c r="D84" s="290">
        <v>1003.5</v>
      </c>
      <c r="E84" s="290">
        <v>0</v>
      </c>
      <c r="F84" s="290">
        <v>27.7</v>
      </c>
      <c r="G84" s="290">
        <v>54.1</v>
      </c>
      <c r="H84" s="290">
        <v>5.3</v>
      </c>
      <c r="I84" s="290">
        <v>139.80000000000001</v>
      </c>
      <c r="J84" s="290">
        <v>497.1</v>
      </c>
    </row>
    <row r="85" spans="1:10" x14ac:dyDescent="0.2">
      <c r="A85" s="395"/>
      <c r="C85" s="327">
        <v>44623.666666666672</v>
      </c>
      <c r="D85" s="290">
        <v>1004</v>
      </c>
      <c r="E85" s="290">
        <v>0</v>
      </c>
      <c r="F85" s="290">
        <v>27</v>
      </c>
      <c r="G85" s="290">
        <v>55.1</v>
      </c>
      <c r="H85" s="290">
        <v>5</v>
      </c>
      <c r="I85" s="290">
        <v>110.4</v>
      </c>
      <c r="J85" s="290">
        <v>220.5</v>
      </c>
    </row>
    <row r="86" spans="1:10" x14ac:dyDescent="0.2">
      <c r="A86" s="395"/>
      <c r="C86" s="327">
        <v>44623.708333333328</v>
      </c>
      <c r="D86" s="290">
        <v>1004.7</v>
      </c>
      <c r="E86" s="290">
        <v>0</v>
      </c>
      <c r="F86" s="290">
        <v>26.1</v>
      </c>
      <c r="G86" s="290">
        <v>55.7</v>
      </c>
      <c r="H86" s="290">
        <v>4.9000000000000004</v>
      </c>
      <c r="I86" s="290">
        <v>100.9</v>
      </c>
      <c r="J86" s="290">
        <v>67.7</v>
      </c>
    </row>
    <row r="87" spans="1:10" x14ac:dyDescent="0.2">
      <c r="A87" s="395"/>
      <c r="C87" s="327">
        <v>44623.75</v>
      </c>
      <c r="D87" s="290">
        <v>1005.2</v>
      </c>
      <c r="E87" s="290">
        <v>0</v>
      </c>
      <c r="F87" s="290">
        <v>25.3</v>
      </c>
      <c r="G87" s="290">
        <v>56.5</v>
      </c>
      <c r="H87" s="328">
        <v>4.8</v>
      </c>
      <c r="I87" s="328">
        <v>93.8</v>
      </c>
      <c r="J87" s="290">
        <v>3.9</v>
      </c>
    </row>
    <row r="88" spans="1:10" x14ac:dyDescent="0.2">
      <c r="A88" s="395"/>
      <c r="C88" s="327">
        <v>44623.791666666672</v>
      </c>
      <c r="D88" s="290">
        <v>1005.9</v>
      </c>
      <c r="E88" s="290">
        <v>0</v>
      </c>
      <c r="F88" s="290">
        <v>24.9</v>
      </c>
      <c r="G88" s="290">
        <v>56.8</v>
      </c>
      <c r="H88" s="328">
        <v>5</v>
      </c>
      <c r="I88" s="328">
        <v>86.3</v>
      </c>
      <c r="J88" s="290">
        <v>0</v>
      </c>
    </row>
    <row r="89" spans="1:10" x14ac:dyDescent="0.2">
      <c r="A89" s="395"/>
      <c r="C89" s="327">
        <v>44623.833333333328</v>
      </c>
      <c r="D89" s="290">
        <v>1006.8</v>
      </c>
      <c r="E89" s="290">
        <v>0</v>
      </c>
      <c r="F89" s="290">
        <v>23.8</v>
      </c>
      <c r="G89" s="290">
        <v>61.1</v>
      </c>
      <c r="H89" s="328">
        <v>2.1</v>
      </c>
      <c r="I89" s="328">
        <v>109</v>
      </c>
      <c r="J89" s="290">
        <v>0</v>
      </c>
    </row>
    <row r="90" spans="1:10" x14ac:dyDescent="0.2">
      <c r="A90" s="395"/>
      <c r="C90" s="327">
        <v>44623.875</v>
      </c>
      <c r="D90" s="290">
        <v>1007.3</v>
      </c>
      <c r="E90" s="290">
        <v>0</v>
      </c>
      <c r="F90" s="290">
        <v>21.3</v>
      </c>
      <c r="G90" s="290">
        <v>70.099999999999994</v>
      </c>
      <c r="H90" s="328">
        <v>0.1</v>
      </c>
      <c r="I90" s="328">
        <v>250.7</v>
      </c>
      <c r="J90" s="290">
        <v>0</v>
      </c>
    </row>
    <row r="91" spans="1:10" x14ac:dyDescent="0.2">
      <c r="A91" s="395"/>
      <c r="C91" s="327">
        <v>44623.916666666672</v>
      </c>
      <c r="D91" s="290">
        <v>1007.7</v>
      </c>
      <c r="E91" s="290">
        <v>0</v>
      </c>
      <c r="F91" s="290">
        <v>21.7</v>
      </c>
      <c r="G91" s="290">
        <v>68.099999999999994</v>
      </c>
      <c r="H91" s="328">
        <v>0.1</v>
      </c>
      <c r="I91" s="328">
        <v>263.3</v>
      </c>
      <c r="J91" s="290">
        <v>0</v>
      </c>
    </row>
    <row r="92" spans="1:10" x14ac:dyDescent="0.2">
      <c r="A92" s="395"/>
      <c r="C92" s="327">
        <v>44623.958333333328</v>
      </c>
      <c r="D92" s="290">
        <v>1007.8</v>
      </c>
      <c r="E92" s="290">
        <v>0</v>
      </c>
      <c r="F92" s="290">
        <v>22.4</v>
      </c>
      <c r="G92" s="290">
        <v>65.3</v>
      </c>
      <c r="H92" s="328">
        <v>0.5</v>
      </c>
      <c r="I92" s="328">
        <v>286.5</v>
      </c>
      <c r="J92" s="290">
        <v>0</v>
      </c>
    </row>
    <row r="93" spans="1:10" x14ac:dyDescent="0.2">
      <c r="A93" s="395"/>
      <c r="C93" s="327">
        <v>44624</v>
      </c>
      <c r="D93" s="290">
        <v>1007.1</v>
      </c>
      <c r="E93" s="290">
        <v>0</v>
      </c>
      <c r="F93" s="290">
        <v>21.9</v>
      </c>
      <c r="G93" s="290">
        <v>66</v>
      </c>
      <c r="H93" s="328">
        <v>0.2</v>
      </c>
      <c r="I93" s="328">
        <v>237.4</v>
      </c>
      <c r="J93" s="290">
        <v>0</v>
      </c>
    </row>
    <row r="94" spans="1:10" x14ac:dyDescent="0.2">
      <c r="A94" s="395"/>
      <c r="C94" s="327">
        <v>44624.041666666672</v>
      </c>
      <c r="D94" s="290">
        <v>1006.7</v>
      </c>
      <c r="E94" s="290">
        <v>0</v>
      </c>
      <c r="F94" s="290">
        <v>22.1</v>
      </c>
      <c r="G94" s="290">
        <v>65.099999999999994</v>
      </c>
      <c r="H94" s="328">
        <v>0.6</v>
      </c>
      <c r="I94" s="328">
        <v>300.7</v>
      </c>
      <c r="J94" s="290">
        <v>0</v>
      </c>
    </row>
    <row r="95" spans="1:10" x14ac:dyDescent="0.2">
      <c r="A95" s="395"/>
      <c r="C95" s="327">
        <v>44624.083333333328</v>
      </c>
      <c r="D95" s="290">
        <v>1006.5</v>
      </c>
      <c r="E95" s="290">
        <v>0</v>
      </c>
      <c r="F95" s="290">
        <v>21.3</v>
      </c>
      <c r="G95" s="290">
        <v>68</v>
      </c>
      <c r="H95" s="328">
        <v>0.9</v>
      </c>
      <c r="I95" s="328">
        <v>262.7</v>
      </c>
      <c r="J95" s="290">
        <v>0</v>
      </c>
    </row>
    <row r="96" spans="1:10" x14ac:dyDescent="0.2">
      <c r="A96" s="395"/>
      <c r="C96" s="327">
        <v>44624.125</v>
      </c>
      <c r="D96" s="290">
        <v>1006.8</v>
      </c>
      <c r="E96" s="290">
        <v>0</v>
      </c>
      <c r="F96" s="290">
        <v>21</v>
      </c>
      <c r="G96" s="290">
        <v>68.400000000000006</v>
      </c>
      <c r="H96" s="328">
        <v>0.6</v>
      </c>
      <c r="I96" s="328">
        <v>273</v>
      </c>
      <c r="J96" s="290">
        <v>0</v>
      </c>
    </row>
    <row r="97" spans="1:10" x14ac:dyDescent="0.2">
      <c r="A97" s="395"/>
      <c r="C97" s="327">
        <v>44624.166666666672</v>
      </c>
      <c r="D97" s="290">
        <v>1006.8</v>
      </c>
      <c r="E97" s="290">
        <v>0</v>
      </c>
      <c r="F97" s="290">
        <v>21.5</v>
      </c>
      <c r="G97" s="290">
        <v>67.099999999999994</v>
      </c>
      <c r="H97" s="328">
        <v>0.6</v>
      </c>
      <c r="I97" s="328">
        <v>308.60000000000002</v>
      </c>
      <c r="J97" s="290">
        <v>0</v>
      </c>
    </row>
    <row r="98" spans="1:10" x14ac:dyDescent="0.2">
      <c r="A98" s="395"/>
      <c r="C98" s="327">
        <v>44624.208333333328</v>
      </c>
      <c r="D98" s="290">
        <v>1007.3</v>
      </c>
      <c r="E98" s="290">
        <v>0</v>
      </c>
      <c r="F98" s="290">
        <v>21.2</v>
      </c>
      <c r="G98" s="290">
        <v>67.8</v>
      </c>
      <c r="H98" s="328">
        <v>0.6</v>
      </c>
      <c r="I98" s="328">
        <v>292.5</v>
      </c>
      <c r="J98" s="290">
        <v>1.2</v>
      </c>
    </row>
    <row r="99" spans="1:10" x14ac:dyDescent="0.2">
      <c r="A99" s="395"/>
      <c r="C99" s="327">
        <v>44624.25</v>
      </c>
      <c r="D99" s="290">
        <v>1007.9</v>
      </c>
      <c r="E99" s="290">
        <v>0</v>
      </c>
      <c r="F99" s="290">
        <v>21.5</v>
      </c>
      <c r="G99" s="290">
        <v>66.400000000000006</v>
      </c>
      <c r="H99" s="290">
        <v>0.4</v>
      </c>
      <c r="I99" s="328">
        <v>280.5</v>
      </c>
      <c r="J99" s="290">
        <v>51.1</v>
      </c>
    </row>
    <row r="100" spans="1:10" x14ac:dyDescent="0.2">
      <c r="A100" s="395"/>
      <c r="C100" s="327">
        <v>44624.291666666672</v>
      </c>
      <c r="D100" s="290">
        <v>1008.7</v>
      </c>
      <c r="E100" s="290">
        <v>0</v>
      </c>
      <c r="F100" s="290">
        <v>22</v>
      </c>
      <c r="G100" s="290">
        <v>65.2</v>
      </c>
      <c r="H100" s="290">
        <v>1.3</v>
      </c>
      <c r="I100" s="290">
        <v>256</v>
      </c>
      <c r="J100" s="290">
        <v>251.1</v>
      </c>
    </row>
    <row r="101" spans="1:10" x14ac:dyDescent="0.2">
      <c r="A101" s="395"/>
      <c r="C101" s="327">
        <v>44624.333333333328</v>
      </c>
      <c r="D101" s="290">
        <v>1008.4</v>
      </c>
      <c r="E101" s="290">
        <v>0</v>
      </c>
      <c r="F101" s="290">
        <v>22.5</v>
      </c>
      <c r="G101" s="290">
        <v>64.900000000000006</v>
      </c>
      <c r="H101" s="290">
        <v>1</v>
      </c>
      <c r="I101" s="290">
        <v>213.3</v>
      </c>
      <c r="J101" s="290">
        <v>537.29999999999995</v>
      </c>
    </row>
    <row r="102" spans="1:10" x14ac:dyDescent="0.2">
      <c r="A102" s="395"/>
      <c r="C102" s="327">
        <v>44624.375</v>
      </c>
      <c r="D102" s="290">
        <v>1007.7</v>
      </c>
      <c r="E102" s="290">
        <v>0</v>
      </c>
      <c r="F102" s="290">
        <v>23.9</v>
      </c>
      <c r="G102" s="290">
        <v>60.5</v>
      </c>
      <c r="H102" s="290">
        <v>1.6</v>
      </c>
      <c r="I102" s="290">
        <v>232.9</v>
      </c>
      <c r="J102" s="290">
        <v>730.3</v>
      </c>
    </row>
    <row r="103" spans="1:10" x14ac:dyDescent="0.2">
      <c r="A103" s="395"/>
      <c r="C103" s="327">
        <v>44624.416666666672</v>
      </c>
      <c r="D103" s="290">
        <v>1006.6</v>
      </c>
      <c r="E103" s="290">
        <v>0</v>
      </c>
      <c r="F103" s="290">
        <v>25.9</v>
      </c>
      <c r="G103" s="290">
        <v>55.8</v>
      </c>
      <c r="H103" s="290">
        <v>3</v>
      </c>
      <c r="I103" s="290">
        <v>173.4</v>
      </c>
      <c r="J103" s="290">
        <v>878.5</v>
      </c>
    </row>
    <row r="104" spans="1:10" x14ac:dyDescent="0.2">
      <c r="A104" s="395"/>
      <c r="C104" s="327">
        <v>44624.458333333328</v>
      </c>
      <c r="D104" s="290">
        <v>1006</v>
      </c>
      <c r="E104" s="290">
        <v>0</v>
      </c>
      <c r="F104" s="290">
        <v>27.6</v>
      </c>
      <c r="G104" s="290">
        <v>52</v>
      </c>
      <c r="H104" s="290">
        <v>4.4000000000000004</v>
      </c>
      <c r="I104" s="290">
        <v>124.9</v>
      </c>
      <c r="J104" s="290">
        <v>964.4</v>
      </c>
    </row>
    <row r="105" spans="1:10" x14ac:dyDescent="0.2">
      <c r="A105" s="395"/>
      <c r="C105" s="327">
        <v>44624.5</v>
      </c>
      <c r="D105" s="290">
        <v>1005.4</v>
      </c>
      <c r="E105" s="290">
        <v>0</v>
      </c>
      <c r="F105" s="290">
        <v>28.7</v>
      </c>
      <c r="G105" s="290">
        <v>49.9</v>
      </c>
      <c r="H105" s="290">
        <v>4.8</v>
      </c>
      <c r="I105" s="290">
        <v>128.5</v>
      </c>
      <c r="J105" s="290">
        <v>971.1</v>
      </c>
    </row>
    <row r="106" spans="1:10" x14ac:dyDescent="0.2">
      <c r="A106" s="395"/>
      <c r="C106" s="327">
        <v>44624.541666666672</v>
      </c>
      <c r="D106" s="290">
        <v>1004.8</v>
      </c>
      <c r="E106" s="290">
        <v>0</v>
      </c>
      <c r="F106" s="290">
        <v>28.7</v>
      </c>
      <c r="G106" s="290">
        <v>50</v>
      </c>
      <c r="H106" s="290">
        <v>4.8</v>
      </c>
      <c r="I106" s="290">
        <v>115.4</v>
      </c>
      <c r="J106" s="290">
        <v>906.1</v>
      </c>
    </row>
    <row r="107" spans="1:10" x14ac:dyDescent="0.2">
      <c r="A107" s="395"/>
      <c r="C107" s="327">
        <v>44624.583333333328</v>
      </c>
      <c r="D107" s="290">
        <v>1004.3</v>
      </c>
      <c r="E107" s="290">
        <v>0</v>
      </c>
      <c r="F107" s="290">
        <v>28.5</v>
      </c>
      <c r="G107" s="290">
        <v>50</v>
      </c>
      <c r="H107" s="290">
        <v>5.0999999999999996</v>
      </c>
      <c r="I107" s="290">
        <v>115.1</v>
      </c>
      <c r="J107" s="290">
        <v>774.2</v>
      </c>
    </row>
    <row r="108" spans="1:10" x14ac:dyDescent="0.2">
      <c r="A108" s="395"/>
      <c r="C108" s="327">
        <v>44624.625</v>
      </c>
      <c r="D108" s="290">
        <v>1004</v>
      </c>
      <c r="E108" s="290">
        <v>0</v>
      </c>
      <c r="F108" s="290">
        <v>27.8</v>
      </c>
      <c r="G108" s="290">
        <v>51</v>
      </c>
      <c r="H108" s="290">
        <v>6</v>
      </c>
      <c r="I108" s="290">
        <v>102</v>
      </c>
      <c r="J108" s="290">
        <v>574.5</v>
      </c>
    </row>
    <row r="109" spans="1:10" x14ac:dyDescent="0.2">
      <c r="A109" s="395"/>
      <c r="C109" s="327">
        <v>44624.666666666672</v>
      </c>
      <c r="D109" s="290">
        <v>1004.3</v>
      </c>
      <c r="E109" s="290">
        <v>0</v>
      </c>
      <c r="F109" s="290">
        <v>27.2</v>
      </c>
      <c r="G109" s="290">
        <v>52.3</v>
      </c>
      <c r="H109" s="290">
        <v>6.2</v>
      </c>
      <c r="I109" s="290">
        <v>96.6</v>
      </c>
      <c r="J109" s="290">
        <v>309.5</v>
      </c>
    </row>
    <row r="110" spans="1:10" x14ac:dyDescent="0.2">
      <c r="A110" s="395"/>
      <c r="C110" s="327">
        <v>44624.708333333328</v>
      </c>
      <c r="D110" s="290">
        <v>1005</v>
      </c>
      <c r="E110" s="290">
        <v>0</v>
      </c>
      <c r="F110" s="290">
        <v>26.9</v>
      </c>
      <c r="G110" s="290">
        <v>53.2</v>
      </c>
      <c r="H110" s="290">
        <v>5.2</v>
      </c>
      <c r="I110" s="290">
        <v>95.5</v>
      </c>
      <c r="J110" s="290">
        <v>71.5</v>
      </c>
    </row>
    <row r="111" spans="1:10" x14ac:dyDescent="0.2">
      <c r="A111" s="395"/>
      <c r="C111" s="327">
        <v>44624.75</v>
      </c>
      <c r="D111" s="290">
        <v>1005.3</v>
      </c>
      <c r="E111" s="290">
        <v>0</v>
      </c>
      <c r="F111" s="290">
        <v>26.1</v>
      </c>
      <c r="G111" s="290">
        <v>54.9</v>
      </c>
      <c r="H111" s="290">
        <v>4.8</v>
      </c>
      <c r="I111" s="290">
        <v>93.4</v>
      </c>
      <c r="J111" s="290">
        <v>3.5</v>
      </c>
    </row>
    <row r="112" spans="1:10" x14ac:dyDescent="0.2">
      <c r="A112" s="395"/>
      <c r="C112" s="327">
        <v>44624.791666666672</v>
      </c>
      <c r="D112" s="290">
        <v>1006.1</v>
      </c>
      <c r="E112" s="290">
        <v>0</v>
      </c>
      <c r="F112" s="290">
        <v>26.2</v>
      </c>
      <c r="G112" s="290">
        <v>55</v>
      </c>
      <c r="H112" s="290">
        <v>4.3</v>
      </c>
      <c r="I112" s="290">
        <v>92.2</v>
      </c>
      <c r="J112" s="290">
        <v>0</v>
      </c>
    </row>
    <row r="113" spans="1:10" x14ac:dyDescent="0.2">
      <c r="A113" s="395"/>
      <c r="C113" s="327">
        <v>44624.833333333328</v>
      </c>
      <c r="D113" s="290">
        <v>1006.7</v>
      </c>
      <c r="E113" s="290">
        <v>0</v>
      </c>
      <c r="F113" s="290">
        <v>24.5</v>
      </c>
      <c r="G113" s="290">
        <v>58.5</v>
      </c>
      <c r="H113" s="290">
        <v>1.8</v>
      </c>
      <c r="I113" s="290">
        <v>254.2</v>
      </c>
      <c r="J113" s="290">
        <v>0</v>
      </c>
    </row>
    <row r="114" spans="1:10" x14ac:dyDescent="0.2">
      <c r="A114" s="395"/>
      <c r="C114" s="327">
        <v>44624.875</v>
      </c>
      <c r="D114" s="290">
        <v>1007.5</v>
      </c>
      <c r="E114" s="290">
        <v>0</v>
      </c>
      <c r="F114" s="290">
        <v>23.5</v>
      </c>
      <c r="G114" s="290">
        <v>60.2</v>
      </c>
      <c r="H114" s="290">
        <v>1.4</v>
      </c>
      <c r="I114" s="290">
        <v>303.5</v>
      </c>
      <c r="J114" s="290">
        <v>0</v>
      </c>
    </row>
    <row r="115" spans="1:10" x14ac:dyDescent="0.2">
      <c r="A115" s="395"/>
      <c r="C115" s="327">
        <v>44624.916666666672</v>
      </c>
      <c r="D115" s="290">
        <v>1007.5</v>
      </c>
      <c r="E115" s="290">
        <v>0</v>
      </c>
      <c r="F115" s="290">
        <v>22.4</v>
      </c>
      <c r="G115" s="290">
        <v>63.8</v>
      </c>
      <c r="H115" s="328">
        <v>0.6</v>
      </c>
      <c r="I115" s="328">
        <v>258.39999999999998</v>
      </c>
      <c r="J115" s="290">
        <v>0</v>
      </c>
    </row>
    <row r="116" spans="1:10" x14ac:dyDescent="0.2">
      <c r="A116" s="395"/>
      <c r="C116" s="327">
        <v>44624.958333333328</v>
      </c>
      <c r="D116" s="290">
        <v>1007.7</v>
      </c>
      <c r="E116" s="290">
        <v>0</v>
      </c>
      <c r="F116" s="290">
        <v>21.8</v>
      </c>
      <c r="G116" s="290">
        <v>65.7</v>
      </c>
      <c r="H116" s="328">
        <v>0.4</v>
      </c>
      <c r="I116" s="328">
        <v>229.6</v>
      </c>
      <c r="J116" s="290">
        <v>0</v>
      </c>
    </row>
    <row r="117" spans="1:10" x14ac:dyDescent="0.2">
      <c r="A117" s="395"/>
      <c r="C117" s="327">
        <v>44625</v>
      </c>
      <c r="D117" s="290">
        <v>1007.3</v>
      </c>
      <c r="E117" s="290">
        <v>0</v>
      </c>
      <c r="F117" s="290">
        <v>20.9</v>
      </c>
      <c r="G117" s="290">
        <v>70.400000000000006</v>
      </c>
      <c r="H117" s="328">
        <v>0.4</v>
      </c>
      <c r="I117" s="328">
        <v>243.4</v>
      </c>
      <c r="J117" s="290">
        <v>0</v>
      </c>
    </row>
    <row r="118" spans="1:10" x14ac:dyDescent="0.2">
      <c r="A118" s="395"/>
      <c r="C118" s="327">
        <v>44625.041666666672</v>
      </c>
      <c r="D118" s="290">
        <v>1006.8</v>
      </c>
      <c r="E118" s="290">
        <v>0</v>
      </c>
      <c r="F118" s="290">
        <v>21</v>
      </c>
      <c r="G118" s="290">
        <v>71</v>
      </c>
      <c r="H118" s="328">
        <v>0.8</v>
      </c>
      <c r="I118" s="328">
        <v>276.7</v>
      </c>
      <c r="J118" s="290">
        <v>0</v>
      </c>
    </row>
    <row r="119" spans="1:10" x14ac:dyDescent="0.2">
      <c r="A119" s="395"/>
      <c r="C119" s="327">
        <v>44625.083333333328</v>
      </c>
      <c r="D119" s="290">
        <v>1006.2</v>
      </c>
      <c r="E119" s="290">
        <v>0</v>
      </c>
      <c r="F119" s="290">
        <v>21.1</v>
      </c>
      <c r="G119" s="290">
        <v>69.8</v>
      </c>
      <c r="H119" s="328">
        <v>0.4</v>
      </c>
      <c r="I119" s="328">
        <v>297.39999999999998</v>
      </c>
      <c r="J119" s="290">
        <v>0</v>
      </c>
    </row>
    <row r="120" spans="1:10" x14ac:dyDescent="0.2">
      <c r="A120" s="395"/>
      <c r="C120" s="327">
        <v>44625.125</v>
      </c>
      <c r="D120" s="290">
        <v>1005.9</v>
      </c>
      <c r="E120" s="290">
        <v>0</v>
      </c>
      <c r="F120" s="290">
        <v>21.4</v>
      </c>
      <c r="G120" s="290">
        <v>68.7</v>
      </c>
      <c r="H120" s="328">
        <v>0.5</v>
      </c>
      <c r="I120" s="328">
        <v>271.5</v>
      </c>
      <c r="J120" s="290">
        <v>0</v>
      </c>
    </row>
    <row r="121" spans="1:10" x14ac:dyDescent="0.2">
      <c r="A121" s="395"/>
      <c r="C121" s="327">
        <v>44625.166666666672</v>
      </c>
      <c r="D121" s="290">
        <v>1006</v>
      </c>
      <c r="E121" s="290">
        <v>0</v>
      </c>
      <c r="F121" s="290">
        <v>21.3</v>
      </c>
      <c r="G121" s="290">
        <v>69.2</v>
      </c>
      <c r="H121" s="328">
        <v>0.9</v>
      </c>
      <c r="I121" s="328">
        <v>298.10000000000002</v>
      </c>
      <c r="J121" s="290">
        <v>0</v>
      </c>
    </row>
    <row r="122" spans="1:10" x14ac:dyDescent="0.2">
      <c r="A122" s="395"/>
      <c r="C122" s="327">
        <v>44625.208333333328</v>
      </c>
      <c r="D122" s="290">
        <v>1006.4</v>
      </c>
      <c r="E122" s="290">
        <v>0</v>
      </c>
      <c r="F122" s="290">
        <v>20.9</v>
      </c>
      <c r="G122" s="290">
        <v>71.2</v>
      </c>
      <c r="H122" s="328">
        <v>0.8</v>
      </c>
      <c r="I122" s="328">
        <v>298.39999999999998</v>
      </c>
      <c r="J122" s="290">
        <v>1.1000000000000001</v>
      </c>
    </row>
    <row r="123" spans="1:10" x14ac:dyDescent="0.2">
      <c r="A123" s="395"/>
      <c r="C123" s="327">
        <v>44625.25</v>
      </c>
      <c r="D123" s="290">
        <v>1007.2</v>
      </c>
      <c r="E123" s="290">
        <v>0</v>
      </c>
      <c r="F123" s="290">
        <v>21.7</v>
      </c>
      <c r="G123" s="290">
        <v>69.5</v>
      </c>
      <c r="H123" s="328">
        <v>0.5</v>
      </c>
      <c r="I123" s="328">
        <v>318.8</v>
      </c>
      <c r="J123" s="290">
        <v>80.8</v>
      </c>
    </row>
    <row r="124" spans="1:10" x14ac:dyDescent="0.2">
      <c r="A124" s="395"/>
      <c r="C124" s="327">
        <v>44625.291666666672</v>
      </c>
      <c r="D124" s="290">
        <v>1007.1</v>
      </c>
      <c r="E124" s="290">
        <v>0</v>
      </c>
      <c r="F124" s="290">
        <v>22.5</v>
      </c>
      <c r="G124" s="290">
        <v>67.3</v>
      </c>
      <c r="H124" s="290">
        <v>1.2</v>
      </c>
      <c r="I124" s="290">
        <v>249.9</v>
      </c>
      <c r="J124" s="290">
        <v>293.89999999999998</v>
      </c>
    </row>
    <row r="125" spans="1:10" x14ac:dyDescent="0.2">
      <c r="A125" s="395"/>
      <c r="C125" s="327">
        <v>44625.333333333328</v>
      </c>
      <c r="D125" s="290">
        <v>1006.8</v>
      </c>
      <c r="E125" s="290">
        <v>0</v>
      </c>
      <c r="F125" s="290">
        <v>22.5</v>
      </c>
      <c r="G125" s="290">
        <v>68.5</v>
      </c>
      <c r="H125" s="290">
        <v>2.7</v>
      </c>
      <c r="I125" s="290">
        <v>261</v>
      </c>
      <c r="J125" s="290">
        <v>543.70000000000005</v>
      </c>
    </row>
    <row r="126" spans="1:10" x14ac:dyDescent="0.2">
      <c r="A126" s="395"/>
      <c r="C126" s="327">
        <v>44625.375</v>
      </c>
      <c r="D126" s="290">
        <v>1006.3</v>
      </c>
      <c r="E126" s="290">
        <v>0</v>
      </c>
      <c r="F126" s="290">
        <v>23.5</v>
      </c>
      <c r="G126" s="290">
        <v>66.2</v>
      </c>
      <c r="H126" s="290">
        <v>3.5</v>
      </c>
      <c r="I126" s="290">
        <v>257</v>
      </c>
      <c r="J126" s="290">
        <v>728</v>
      </c>
    </row>
    <row r="127" spans="1:10" x14ac:dyDescent="0.2">
      <c r="A127" s="395"/>
      <c r="C127" s="327">
        <v>44625.416666666672</v>
      </c>
      <c r="D127" s="290">
        <v>1005.3</v>
      </c>
      <c r="E127" s="290">
        <v>0</v>
      </c>
      <c r="F127" s="290">
        <v>23.9</v>
      </c>
      <c r="G127" s="290">
        <v>64.400000000000006</v>
      </c>
      <c r="H127" s="290">
        <v>3.8</v>
      </c>
      <c r="I127" s="290">
        <v>255.1</v>
      </c>
      <c r="J127" s="290">
        <v>869.4</v>
      </c>
    </row>
    <row r="128" spans="1:10" x14ac:dyDescent="0.2">
      <c r="A128" s="395"/>
      <c r="C128" s="327">
        <v>44625.458333333328</v>
      </c>
      <c r="D128" s="290">
        <v>1004.2</v>
      </c>
      <c r="E128" s="290">
        <v>0</v>
      </c>
      <c r="F128" s="290">
        <v>26.3</v>
      </c>
      <c r="G128" s="290">
        <v>56.5</v>
      </c>
      <c r="H128" s="290">
        <v>3.4</v>
      </c>
      <c r="I128" s="290">
        <v>221</v>
      </c>
      <c r="J128" s="290">
        <v>1008.6</v>
      </c>
    </row>
    <row r="129" spans="1:10" x14ac:dyDescent="0.2">
      <c r="A129" s="395"/>
      <c r="C129" s="327">
        <v>44625.5</v>
      </c>
      <c r="D129" s="290">
        <v>1003.9</v>
      </c>
      <c r="E129" s="290">
        <v>0</v>
      </c>
      <c r="F129" s="290">
        <v>27.6</v>
      </c>
      <c r="G129" s="290">
        <v>52.8</v>
      </c>
      <c r="H129" s="290">
        <v>6.7</v>
      </c>
      <c r="I129" s="290">
        <v>111.2</v>
      </c>
      <c r="J129" s="290">
        <v>974.2</v>
      </c>
    </row>
    <row r="130" spans="1:10" x14ac:dyDescent="0.2">
      <c r="A130" s="395"/>
      <c r="C130" s="327">
        <v>44625.541666666672</v>
      </c>
      <c r="D130" s="290">
        <v>1003.7</v>
      </c>
      <c r="E130" s="290">
        <v>0</v>
      </c>
      <c r="F130" s="290">
        <v>27.5</v>
      </c>
      <c r="G130" s="290">
        <v>52.1</v>
      </c>
      <c r="H130" s="290">
        <v>6.5</v>
      </c>
      <c r="I130" s="290">
        <v>111.8</v>
      </c>
      <c r="J130" s="290">
        <v>863.6</v>
      </c>
    </row>
    <row r="131" spans="1:10" x14ac:dyDescent="0.2">
      <c r="A131" s="395"/>
      <c r="C131" s="327">
        <v>44625.583333333328</v>
      </c>
      <c r="D131" s="290">
        <v>1003.6</v>
      </c>
      <c r="E131" s="290">
        <v>0</v>
      </c>
      <c r="F131" s="290">
        <v>27.4</v>
      </c>
      <c r="G131" s="290">
        <v>52.8</v>
      </c>
      <c r="H131" s="290">
        <v>6.9</v>
      </c>
      <c r="I131" s="290">
        <v>115.7</v>
      </c>
      <c r="J131" s="290">
        <v>743.3</v>
      </c>
    </row>
    <row r="132" spans="1:10" x14ac:dyDescent="0.2">
      <c r="A132" s="395"/>
      <c r="C132" s="327">
        <v>44625.625</v>
      </c>
      <c r="D132" s="290">
        <v>1003.3</v>
      </c>
      <c r="E132" s="290">
        <v>0</v>
      </c>
      <c r="F132" s="290">
        <v>26.7</v>
      </c>
      <c r="G132" s="290">
        <v>55</v>
      </c>
      <c r="H132" s="290">
        <v>6.3</v>
      </c>
      <c r="I132" s="290">
        <v>126.1</v>
      </c>
      <c r="J132" s="290">
        <v>545.29999999999995</v>
      </c>
    </row>
    <row r="133" spans="1:10" x14ac:dyDescent="0.2">
      <c r="A133" s="395"/>
      <c r="C133" s="327">
        <v>44625.666666666672</v>
      </c>
      <c r="D133" s="290">
        <v>1003.7</v>
      </c>
      <c r="E133" s="290">
        <v>0</v>
      </c>
      <c r="F133" s="290">
        <v>26</v>
      </c>
      <c r="G133" s="290">
        <v>58.6</v>
      </c>
      <c r="H133" s="290">
        <v>5.5</v>
      </c>
      <c r="I133" s="290">
        <v>110.7</v>
      </c>
      <c r="J133" s="290">
        <v>342.9</v>
      </c>
    </row>
    <row r="134" spans="1:10" x14ac:dyDescent="0.2">
      <c r="A134" s="395"/>
      <c r="C134" s="327">
        <v>44625.708333333328</v>
      </c>
      <c r="D134" s="290">
        <v>1004</v>
      </c>
      <c r="E134" s="290">
        <v>0</v>
      </c>
      <c r="F134" s="290">
        <v>25.3</v>
      </c>
      <c r="G134" s="290">
        <v>61.2</v>
      </c>
      <c r="H134" s="290">
        <v>5.8</v>
      </c>
      <c r="I134" s="290">
        <v>98.3</v>
      </c>
      <c r="J134" s="290">
        <v>121.5</v>
      </c>
    </row>
    <row r="135" spans="1:10" x14ac:dyDescent="0.2">
      <c r="A135" s="395"/>
      <c r="C135" s="327">
        <v>44625.75</v>
      </c>
      <c r="D135" s="290">
        <v>1004.9</v>
      </c>
      <c r="E135" s="290">
        <v>0</v>
      </c>
      <c r="F135" s="290">
        <v>24.4</v>
      </c>
      <c r="G135" s="290">
        <v>58.9</v>
      </c>
      <c r="H135" s="290">
        <v>5.3</v>
      </c>
      <c r="I135" s="290">
        <v>96.9</v>
      </c>
      <c r="J135" s="290">
        <v>4.2</v>
      </c>
    </row>
    <row r="136" spans="1:10" x14ac:dyDescent="0.2">
      <c r="A136" s="395"/>
      <c r="C136" s="327">
        <v>44625.791666666672</v>
      </c>
      <c r="D136" s="290">
        <v>1005.9</v>
      </c>
      <c r="E136" s="290">
        <v>0</v>
      </c>
      <c r="F136" s="290">
        <v>24</v>
      </c>
      <c r="G136" s="290">
        <v>58.8</v>
      </c>
      <c r="H136" s="290">
        <v>5.4</v>
      </c>
      <c r="I136" s="290">
        <v>95.3</v>
      </c>
      <c r="J136" s="290">
        <v>0</v>
      </c>
    </row>
    <row r="137" spans="1:10" x14ac:dyDescent="0.2">
      <c r="A137" s="395"/>
      <c r="C137" s="327">
        <v>44625.833333333328</v>
      </c>
      <c r="D137" s="290">
        <v>1006.9</v>
      </c>
      <c r="E137" s="290">
        <v>0</v>
      </c>
      <c r="F137" s="290">
        <v>23.9</v>
      </c>
      <c r="G137" s="290">
        <v>58.4</v>
      </c>
      <c r="H137" s="290">
        <v>4.8</v>
      </c>
      <c r="I137" s="290">
        <v>86</v>
      </c>
      <c r="J137" s="290">
        <v>0</v>
      </c>
    </row>
    <row r="138" spans="1:10" x14ac:dyDescent="0.2">
      <c r="A138" s="395"/>
      <c r="C138" s="327">
        <v>44625.875</v>
      </c>
      <c r="D138" s="290">
        <v>1007.6</v>
      </c>
      <c r="E138" s="290">
        <v>0</v>
      </c>
      <c r="F138" s="290">
        <v>23.1</v>
      </c>
      <c r="G138" s="290">
        <v>65.2</v>
      </c>
      <c r="H138" s="290">
        <v>1.4</v>
      </c>
      <c r="I138" s="290">
        <v>301.5</v>
      </c>
      <c r="J138" s="290">
        <v>0</v>
      </c>
    </row>
    <row r="139" spans="1:10" x14ac:dyDescent="0.2">
      <c r="A139" s="395"/>
      <c r="C139" s="327">
        <v>44625.916666666672</v>
      </c>
      <c r="D139" s="290">
        <v>1007.5</v>
      </c>
      <c r="E139" s="290">
        <v>0</v>
      </c>
      <c r="F139" s="290">
        <v>22.5</v>
      </c>
      <c r="G139" s="290">
        <v>66.7</v>
      </c>
      <c r="H139" s="328">
        <v>0.5</v>
      </c>
      <c r="I139" s="328">
        <v>185.9</v>
      </c>
      <c r="J139" s="290">
        <v>0</v>
      </c>
    </row>
    <row r="140" spans="1:10" x14ac:dyDescent="0.2">
      <c r="A140" s="395"/>
      <c r="C140" s="327">
        <v>44625.958333333328</v>
      </c>
      <c r="D140" s="290">
        <v>1007.1</v>
      </c>
      <c r="E140" s="290">
        <v>0</v>
      </c>
      <c r="F140" s="290">
        <v>22.9</v>
      </c>
      <c r="G140" s="290">
        <v>64.8</v>
      </c>
      <c r="H140" s="328">
        <v>1</v>
      </c>
      <c r="I140" s="328">
        <v>351.5</v>
      </c>
      <c r="J140" s="290">
        <v>0</v>
      </c>
    </row>
    <row r="141" spans="1:10" x14ac:dyDescent="0.2">
      <c r="A141" s="395"/>
      <c r="C141" s="327">
        <v>44626</v>
      </c>
      <c r="D141" s="290">
        <v>1006.4</v>
      </c>
      <c r="E141" s="290">
        <v>0</v>
      </c>
      <c r="F141" s="290">
        <v>22.2</v>
      </c>
      <c r="G141" s="290">
        <v>65.599999999999994</v>
      </c>
      <c r="H141" s="328">
        <v>0.4</v>
      </c>
      <c r="I141" s="328">
        <v>226.5</v>
      </c>
      <c r="J141" s="290">
        <v>0</v>
      </c>
    </row>
    <row r="142" spans="1:10" x14ac:dyDescent="0.2">
      <c r="A142" s="395"/>
      <c r="C142" s="327">
        <v>44626.041666666672</v>
      </c>
      <c r="D142" s="290">
        <v>1006.3</v>
      </c>
      <c r="E142" s="290">
        <v>0</v>
      </c>
      <c r="F142" s="290">
        <v>22.1</v>
      </c>
      <c r="G142" s="290">
        <v>65.8</v>
      </c>
      <c r="H142" s="328">
        <v>0</v>
      </c>
      <c r="I142" s="328">
        <v>12.4</v>
      </c>
      <c r="J142" s="290">
        <v>0</v>
      </c>
    </row>
    <row r="143" spans="1:10" x14ac:dyDescent="0.2">
      <c r="A143" s="395"/>
      <c r="C143" s="327">
        <v>44626.083333333328</v>
      </c>
      <c r="D143" s="290">
        <v>1005.5</v>
      </c>
      <c r="E143" s="290">
        <v>0</v>
      </c>
      <c r="F143" s="290">
        <v>22.3</v>
      </c>
      <c r="G143" s="290">
        <v>64.8</v>
      </c>
      <c r="H143" s="328">
        <v>0.2</v>
      </c>
      <c r="I143" s="328">
        <v>27.7</v>
      </c>
      <c r="J143" s="290">
        <v>0</v>
      </c>
    </row>
    <row r="144" spans="1:10" x14ac:dyDescent="0.2">
      <c r="A144" s="395"/>
      <c r="C144" s="327">
        <v>44626.125</v>
      </c>
      <c r="D144" s="290">
        <v>1005.4</v>
      </c>
      <c r="E144" s="290">
        <v>0</v>
      </c>
      <c r="F144" s="290">
        <v>22</v>
      </c>
      <c r="G144" s="290">
        <v>65.400000000000006</v>
      </c>
      <c r="H144" s="328">
        <v>0.6</v>
      </c>
      <c r="I144" s="328">
        <v>275.2</v>
      </c>
      <c r="J144" s="290">
        <v>0</v>
      </c>
    </row>
    <row r="145" spans="1:10" x14ac:dyDescent="0.2">
      <c r="A145" s="395"/>
      <c r="C145" s="327">
        <v>44626.166666666672</v>
      </c>
      <c r="D145" s="290">
        <v>1005.6</v>
      </c>
      <c r="E145" s="290">
        <v>0</v>
      </c>
      <c r="F145" s="290">
        <v>21.2</v>
      </c>
      <c r="G145" s="290">
        <v>67.7</v>
      </c>
      <c r="H145" s="328">
        <v>0.2</v>
      </c>
      <c r="I145" s="328">
        <v>254.6</v>
      </c>
      <c r="J145" s="290">
        <v>0</v>
      </c>
    </row>
    <row r="146" spans="1:10" x14ac:dyDescent="0.2">
      <c r="A146" s="395"/>
      <c r="C146" s="327">
        <v>44626.208333333328</v>
      </c>
      <c r="D146" s="290">
        <v>1005.9</v>
      </c>
      <c r="E146" s="290">
        <v>0</v>
      </c>
      <c r="F146" s="290">
        <v>21.7</v>
      </c>
      <c r="G146" s="290">
        <v>65.8</v>
      </c>
      <c r="H146" s="290">
        <v>0.7</v>
      </c>
      <c r="I146" s="328">
        <v>300.2</v>
      </c>
      <c r="J146" s="290">
        <v>1.4</v>
      </c>
    </row>
    <row r="147" spans="1:10" x14ac:dyDescent="0.2">
      <c r="A147" s="395"/>
      <c r="C147" s="327">
        <v>44626.25</v>
      </c>
      <c r="D147" s="290">
        <v>1006.4</v>
      </c>
      <c r="E147" s="290">
        <v>0</v>
      </c>
      <c r="F147" s="290">
        <v>22</v>
      </c>
      <c r="G147" s="290">
        <v>65.3</v>
      </c>
      <c r="H147" s="328">
        <v>1.2</v>
      </c>
      <c r="I147" s="328">
        <v>287.60000000000002</v>
      </c>
      <c r="J147" s="290">
        <v>52.1</v>
      </c>
    </row>
    <row r="148" spans="1:10" x14ac:dyDescent="0.2">
      <c r="A148" s="395"/>
      <c r="C148" s="327">
        <v>44626.291666666672</v>
      </c>
      <c r="D148" s="290">
        <v>1006.6</v>
      </c>
      <c r="E148" s="290">
        <v>0</v>
      </c>
      <c r="F148" s="290">
        <v>22.5</v>
      </c>
      <c r="G148" s="290">
        <v>64.599999999999994</v>
      </c>
      <c r="H148" s="290">
        <v>0.8</v>
      </c>
      <c r="I148" s="290">
        <v>248.8</v>
      </c>
      <c r="J148" s="290">
        <v>249.4</v>
      </c>
    </row>
    <row r="149" spans="1:10" x14ac:dyDescent="0.2">
      <c r="A149" s="395"/>
      <c r="C149" s="327">
        <v>44626.333333333328</v>
      </c>
      <c r="D149" s="290">
        <v>1006</v>
      </c>
      <c r="E149" s="290">
        <v>0</v>
      </c>
      <c r="F149" s="290">
        <v>23.4</v>
      </c>
      <c r="G149" s="290">
        <v>62</v>
      </c>
      <c r="H149" s="290">
        <v>1.2</v>
      </c>
      <c r="I149" s="290">
        <v>237.3</v>
      </c>
      <c r="J149" s="290">
        <v>462</v>
      </c>
    </row>
    <row r="150" spans="1:10" x14ac:dyDescent="0.2">
      <c r="A150" s="395"/>
      <c r="C150" s="327">
        <v>44626.375</v>
      </c>
      <c r="D150" s="290">
        <v>1004.9</v>
      </c>
      <c r="E150" s="290">
        <v>0</v>
      </c>
      <c r="F150" s="290">
        <v>25.5</v>
      </c>
      <c r="G150" s="290">
        <v>56.8</v>
      </c>
      <c r="H150" s="290">
        <v>2</v>
      </c>
      <c r="I150" s="290">
        <v>242.2</v>
      </c>
      <c r="J150" s="290">
        <v>744.5</v>
      </c>
    </row>
    <row r="151" spans="1:10" x14ac:dyDescent="0.2">
      <c r="A151" s="395"/>
      <c r="C151" s="327">
        <v>44626.416666666672</v>
      </c>
      <c r="D151" s="290">
        <v>1004.1</v>
      </c>
      <c r="E151" s="290">
        <v>0</v>
      </c>
      <c r="F151" s="290">
        <v>26.8</v>
      </c>
      <c r="G151" s="290">
        <v>54.1</v>
      </c>
      <c r="H151" s="290">
        <v>5.8</v>
      </c>
      <c r="I151" s="290">
        <v>120.3</v>
      </c>
      <c r="J151" s="290">
        <v>882.2</v>
      </c>
    </row>
    <row r="152" spans="1:10" x14ac:dyDescent="0.2">
      <c r="A152" s="395"/>
      <c r="C152" s="327">
        <v>44626.458333333328</v>
      </c>
      <c r="D152" s="290">
        <v>1003.7</v>
      </c>
      <c r="E152" s="290">
        <v>0</v>
      </c>
      <c r="F152" s="290">
        <v>27.2</v>
      </c>
      <c r="G152" s="290">
        <v>54.2</v>
      </c>
      <c r="H152" s="290">
        <v>6.2</v>
      </c>
      <c r="I152" s="290">
        <v>113.2</v>
      </c>
      <c r="J152" s="290">
        <v>961.1</v>
      </c>
    </row>
    <row r="153" spans="1:10" x14ac:dyDescent="0.2">
      <c r="A153" s="395"/>
      <c r="C153" s="327">
        <v>44626.5</v>
      </c>
      <c r="D153" s="290">
        <v>1003.1</v>
      </c>
      <c r="E153" s="290">
        <v>0</v>
      </c>
      <c r="F153" s="290">
        <v>27.6</v>
      </c>
      <c r="G153" s="290">
        <v>53.5</v>
      </c>
      <c r="H153" s="290">
        <v>6.9</v>
      </c>
      <c r="I153" s="290">
        <v>108.3</v>
      </c>
      <c r="J153" s="290">
        <v>966.2</v>
      </c>
    </row>
    <row r="154" spans="1:10" x14ac:dyDescent="0.2">
      <c r="A154" s="395"/>
      <c r="C154" s="327">
        <v>44626.541666666672</v>
      </c>
      <c r="D154" s="290">
        <v>1002.5</v>
      </c>
      <c r="E154" s="290">
        <v>0</v>
      </c>
      <c r="F154" s="290">
        <v>27.7</v>
      </c>
      <c r="G154" s="290">
        <v>53.8</v>
      </c>
      <c r="H154" s="290">
        <v>6.6</v>
      </c>
      <c r="I154" s="290">
        <v>104.5</v>
      </c>
      <c r="J154" s="290">
        <v>896.6</v>
      </c>
    </row>
    <row r="155" spans="1:10" x14ac:dyDescent="0.2">
      <c r="A155" s="395"/>
      <c r="C155" s="327">
        <v>44626.583333333328</v>
      </c>
      <c r="D155" s="290">
        <v>1002.4</v>
      </c>
      <c r="E155" s="290">
        <v>0</v>
      </c>
      <c r="F155" s="290">
        <v>26.6</v>
      </c>
      <c r="G155" s="290">
        <v>55.2</v>
      </c>
      <c r="H155" s="290">
        <v>7.6</v>
      </c>
      <c r="I155" s="290">
        <v>109.7</v>
      </c>
      <c r="J155" s="290">
        <v>764.5</v>
      </c>
    </row>
    <row r="156" spans="1:10" x14ac:dyDescent="0.2">
      <c r="A156" s="395"/>
      <c r="C156" s="327">
        <v>44626.625</v>
      </c>
      <c r="D156" s="290" t="s">
        <v>358</v>
      </c>
      <c r="E156" s="290">
        <v>0</v>
      </c>
      <c r="F156" s="290">
        <v>25.7</v>
      </c>
      <c r="G156" s="290">
        <v>57.1</v>
      </c>
      <c r="H156" s="290">
        <v>8.6</v>
      </c>
      <c r="I156" s="290">
        <v>100.6</v>
      </c>
      <c r="J156" s="290">
        <v>568.9</v>
      </c>
    </row>
    <row r="157" spans="1:10" x14ac:dyDescent="0.2">
      <c r="A157" s="395"/>
      <c r="C157" s="327">
        <v>44626.666666666672</v>
      </c>
      <c r="D157" s="290" t="s">
        <v>358</v>
      </c>
      <c r="E157" s="290">
        <v>0</v>
      </c>
      <c r="F157" s="290">
        <v>25.2</v>
      </c>
      <c r="G157" s="290">
        <v>58.8</v>
      </c>
      <c r="H157" s="290">
        <v>7.3</v>
      </c>
      <c r="I157" s="290">
        <v>95.3</v>
      </c>
      <c r="J157" s="290">
        <v>323.89999999999998</v>
      </c>
    </row>
    <row r="158" spans="1:10" x14ac:dyDescent="0.2">
      <c r="A158" s="395"/>
      <c r="C158" s="327">
        <v>44626.708333333328</v>
      </c>
      <c r="D158" s="290">
        <v>1003.6</v>
      </c>
      <c r="E158" s="290">
        <v>0</v>
      </c>
      <c r="F158" s="290">
        <v>25.2</v>
      </c>
      <c r="G158" s="290">
        <v>58.6</v>
      </c>
      <c r="H158" s="290">
        <v>6.5</v>
      </c>
      <c r="I158" s="290">
        <v>88.6</v>
      </c>
      <c r="J158" s="290">
        <v>108.8</v>
      </c>
    </row>
    <row r="159" spans="1:10" x14ac:dyDescent="0.2">
      <c r="A159" s="395"/>
      <c r="C159" s="327">
        <v>44626.75</v>
      </c>
      <c r="D159" s="290">
        <v>1004.4</v>
      </c>
      <c r="E159" s="290">
        <v>0</v>
      </c>
      <c r="F159" s="290">
        <v>24.1</v>
      </c>
      <c r="G159" s="290">
        <v>60.5</v>
      </c>
      <c r="H159" s="290">
        <v>6.5</v>
      </c>
      <c r="I159" s="290">
        <v>84.1</v>
      </c>
      <c r="J159" s="290">
        <v>3.9</v>
      </c>
    </row>
    <row r="160" spans="1:10" x14ac:dyDescent="0.2">
      <c r="A160" s="395"/>
      <c r="C160" s="327">
        <v>44626.791666666672</v>
      </c>
      <c r="D160" s="290" t="s">
        <v>358</v>
      </c>
      <c r="E160" s="290" t="s">
        <v>358</v>
      </c>
      <c r="F160" s="290" t="s">
        <v>358</v>
      </c>
      <c r="G160" s="290" t="s">
        <v>358</v>
      </c>
      <c r="H160" s="290" t="s">
        <v>358</v>
      </c>
      <c r="I160" s="290" t="s">
        <v>358</v>
      </c>
      <c r="J160" s="290" t="s">
        <v>358</v>
      </c>
    </row>
    <row r="161" spans="1:10" x14ac:dyDescent="0.2">
      <c r="A161" s="395"/>
      <c r="C161" s="327">
        <v>44626.833333333328</v>
      </c>
      <c r="D161" s="290" t="s">
        <v>358</v>
      </c>
      <c r="E161" s="290" t="s">
        <v>358</v>
      </c>
      <c r="F161" s="290" t="s">
        <v>358</v>
      </c>
      <c r="G161" s="290" t="s">
        <v>358</v>
      </c>
      <c r="H161" s="290" t="s">
        <v>358</v>
      </c>
      <c r="I161" s="290" t="s">
        <v>358</v>
      </c>
      <c r="J161" s="290" t="s">
        <v>358</v>
      </c>
    </row>
    <row r="162" spans="1:10" x14ac:dyDescent="0.2">
      <c r="A162" s="395"/>
      <c r="C162" s="327">
        <v>44626.875</v>
      </c>
      <c r="D162" s="290">
        <v>1007</v>
      </c>
      <c r="E162" s="290">
        <v>0</v>
      </c>
      <c r="F162" s="290">
        <v>24.4</v>
      </c>
      <c r="G162" s="290">
        <v>60.8</v>
      </c>
      <c r="H162" s="290">
        <v>3.1</v>
      </c>
      <c r="I162" s="290">
        <v>82.5</v>
      </c>
      <c r="J162" s="290">
        <v>0</v>
      </c>
    </row>
    <row r="163" spans="1:10" x14ac:dyDescent="0.2">
      <c r="A163" s="395"/>
      <c r="C163" s="327">
        <v>44626.916666666672</v>
      </c>
      <c r="D163" s="290">
        <v>1006.9</v>
      </c>
      <c r="E163" s="290">
        <v>0</v>
      </c>
      <c r="F163" s="290">
        <v>23.1</v>
      </c>
      <c r="G163" s="290">
        <v>64.5</v>
      </c>
      <c r="H163" s="290">
        <v>1.1000000000000001</v>
      </c>
      <c r="I163" s="290">
        <v>257.8</v>
      </c>
      <c r="J163" s="290">
        <v>0</v>
      </c>
    </row>
    <row r="164" spans="1:10" x14ac:dyDescent="0.2">
      <c r="A164" s="395"/>
      <c r="C164" s="327">
        <v>44626.958333333328</v>
      </c>
      <c r="D164" s="290">
        <v>1006.5</v>
      </c>
      <c r="E164" s="290">
        <v>0</v>
      </c>
      <c r="F164" s="290">
        <v>22.6</v>
      </c>
      <c r="G164" s="290">
        <v>66.3</v>
      </c>
      <c r="H164" s="328">
        <v>1.2</v>
      </c>
      <c r="I164" s="328">
        <v>286.10000000000002</v>
      </c>
      <c r="J164" s="290">
        <v>0</v>
      </c>
    </row>
    <row r="165" spans="1:10" x14ac:dyDescent="0.2">
      <c r="A165" s="395"/>
      <c r="C165" s="327">
        <v>44627</v>
      </c>
      <c r="D165" s="290">
        <v>1006</v>
      </c>
      <c r="E165" s="290">
        <v>0</v>
      </c>
      <c r="F165" s="290">
        <v>21.9</v>
      </c>
      <c r="G165" s="290">
        <v>68.400000000000006</v>
      </c>
      <c r="H165" s="328">
        <v>0.1</v>
      </c>
      <c r="I165" s="328">
        <v>201.3</v>
      </c>
      <c r="J165" s="290">
        <v>0</v>
      </c>
    </row>
    <row r="166" spans="1:10" x14ac:dyDescent="0.2">
      <c r="A166" s="395"/>
      <c r="C166" s="327">
        <v>44627.041666666672</v>
      </c>
      <c r="D166" s="290">
        <v>1005.9</v>
      </c>
      <c r="E166" s="290">
        <v>0</v>
      </c>
      <c r="F166" s="290">
        <v>22.1</v>
      </c>
      <c r="G166" s="290">
        <v>67.400000000000006</v>
      </c>
      <c r="H166" s="328">
        <v>0.3</v>
      </c>
      <c r="I166" s="328">
        <v>283.7</v>
      </c>
      <c r="J166" s="290">
        <v>0</v>
      </c>
    </row>
    <row r="167" spans="1:10" x14ac:dyDescent="0.2">
      <c r="A167" s="395"/>
      <c r="C167" s="327">
        <v>44627.083333333328</v>
      </c>
      <c r="D167" s="290">
        <v>1005.8</v>
      </c>
      <c r="E167" s="290">
        <v>0</v>
      </c>
      <c r="F167" s="290">
        <v>21.5</v>
      </c>
      <c r="G167" s="290">
        <v>69.599999999999994</v>
      </c>
      <c r="H167" s="328">
        <v>0.3</v>
      </c>
      <c r="I167" s="328">
        <v>143.30000000000001</v>
      </c>
      <c r="J167" s="290">
        <v>0</v>
      </c>
    </row>
    <row r="168" spans="1:10" x14ac:dyDescent="0.2">
      <c r="A168" s="395"/>
      <c r="C168" s="327">
        <v>44627.125</v>
      </c>
      <c r="D168" s="290">
        <v>1005.6</v>
      </c>
      <c r="E168" s="290">
        <v>0</v>
      </c>
      <c r="F168" s="290">
        <v>22.2</v>
      </c>
      <c r="G168" s="290">
        <v>67.2</v>
      </c>
      <c r="H168" s="328">
        <v>0</v>
      </c>
      <c r="I168" s="328">
        <v>145</v>
      </c>
      <c r="J168" s="290">
        <v>0</v>
      </c>
    </row>
    <row r="169" spans="1:10" x14ac:dyDescent="0.2">
      <c r="A169" s="395"/>
      <c r="C169" s="327">
        <v>44627.166666666672</v>
      </c>
      <c r="D169" s="290">
        <v>1005.8</v>
      </c>
      <c r="E169" s="290">
        <v>0</v>
      </c>
      <c r="F169" s="290">
        <v>22.4</v>
      </c>
      <c r="G169" s="290">
        <v>66.5</v>
      </c>
      <c r="H169" s="328">
        <v>0.5</v>
      </c>
      <c r="I169" s="328">
        <v>152.69999999999999</v>
      </c>
      <c r="J169" s="290">
        <v>0</v>
      </c>
    </row>
    <row r="170" spans="1:10" x14ac:dyDescent="0.2">
      <c r="A170" s="395"/>
      <c r="C170" s="327">
        <v>44627.208333333328</v>
      </c>
      <c r="D170" s="290">
        <v>1006.2</v>
      </c>
      <c r="E170" s="290">
        <v>0</v>
      </c>
      <c r="F170" s="290">
        <v>22.9</v>
      </c>
      <c r="G170" s="290">
        <v>64.5</v>
      </c>
      <c r="H170" s="328">
        <v>0.6</v>
      </c>
      <c r="I170" s="328">
        <v>69</v>
      </c>
      <c r="J170" s="290">
        <v>0.3</v>
      </c>
    </row>
    <row r="171" spans="1:10" x14ac:dyDescent="0.2">
      <c r="A171" s="395"/>
      <c r="C171" s="327">
        <v>44627.25</v>
      </c>
      <c r="D171" s="290">
        <v>1006.1</v>
      </c>
      <c r="E171" s="290">
        <v>0</v>
      </c>
      <c r="F171" s="290">
        <v>23.6</v>
      </c>
      <c r="G171" s="290">
        <v>62.4</v>
      </c>
      <c r="H171" s="290">
        <v>1.1000000000000001</v>
      </c>
      <c r="I171" s="328">
        <v>36.9</v>
      </c>
      <c r="J171" s="290">
        <v>39.200000000000003</v>
      </c>
    </row>
    <row r="172" spans="1:10" x14ac:dyDescent="0.2">
      <c r="A172" s="395"/>
      <c r="C172" s="327">
        <v>44627.291666666672</v>
      </c>
      <c r="D172" s="290">
        <v>1006.7</v>
      </c>
      <c r="E172" s="290">
        <v>0</v>
      </c>
      <c r="F172" s="290">
        <v>22.2</v>
      </c>
      <c r="G172" s="290">
        <v>65.900000000000006</v>
      </c>
      <c r="H172" s="290">
        <v>0.8</v>
      </c>
      <c r="I172" s="290">
        <v>266.2</v>
      </c>
      <c r="J172" s="290">
        <v>82.1</v>
      </c>
    </row>
    <row r="173" spans="1:10" x14ac:dyDescent="0.2">
      <c r="A173" s="395"/>
      <c r="C173" s="327">
        <v>44627.333333333328</v>
      </c>
      <c r="D173" s="290">
        <v>1006.5</v>
      </c>
      <c r="E173" s="290">
        <v>0</v>
      </c>
      <c r="F173" s="290">
        <v>22.9</v>
      </c>
      <c r="G173" s="290">
        <v>65</v>
      </c>
      <c r="H173" s="290">
        <v>0.9</v>
      </c>
      <c r="I173" s="290">
        <v>246.1</v>
      </c>
      <c r="J173" s="290">
        <v>313.89999999999998</v>
      </c>
    </row>
    <row r="174" spans="1:10" x14ac:dyDescent="0.2">
      <c r="A174" s="395"/>
      <c r="C174" s="327">
        <v>44627.375</v>
      </c>
      <c r="D174" s="290">
        <v>1005.8</v>
      </c>
      <c r="E174" s="290">
        <v>0</v>
      </c>
      <c r="F174" s="290">
        <v>25.4</v>
      </c>
      <c r="G174" s="290">
        <v>58.5</v>
      </c>
      <c r="H174" s="290">
        <v>1.9</v>
      </c>
      <c r="I174" s="290">
        <v>231.9</v>
      </c>
      <c r="J174" s="290">
        <v>598.5</v>
      </c>
    </row>
    <row r="175" spans="1:10" x14ac:dyDescent="0.2">
      <c r="A175" s="395"/>
      <c r="C175" s="327">
        <v>44627.416666666672</v>
      </c>
      <c r="D175" s="290">
        <v>1004.7</v>
      </c>
      <c r="E175" s="290">
        <v>0</v>
      </c>
      <c r="F175" s="290">
        <v>25.6</v>
      </c>
      <c r="G175" s="290">
        <v>57.7</v>
      </c>
      <c r="H175" s="290">
        <v>3.6</v>
      </c>
      <c r="I175" s="290">
        <v>233.1</v>
      </c>
      <c r="J175" s="290">
        <v>873.2</v>
      </c>
    </row>
    <row r="176" spans="1:10" x14ac:dyDescent="0.2">
      <c r="A176" s="395"/>
      <c r="C176" s="327">
        <v>44627.458333333328</v>
      </c>
      <c r="D176" s="290">
        <v>1004</v>
      </c>
      <c r="E176" s="290">
        <v>0</v>
      </c>
      <c r="F176" s="290">
        <v>27.7</v>
      </c>
      <c r="G176" s="290">
        <v>53.5</v>
      </c>
      <c r="H176" s="290">
        <v>4.0999999999999996</v>
      </c>
      <c r="I176" s="290">
        <v>114</v>
      </c>
      <c r="J176" s="290">
        <v>891.5</v>
      </c>
    </row>
    <row r="177" spans="1:10" x14ac:dyDescent="0.2">
      <c r="A177" s="395"/>
      <c r="C177" s="327">
        <v>44627.5</v>
      </c>
      <c r="D177" s="290">
        <v>1003.8</v>
      </c>
      <c r="E177" s="290">
        <v>0</v>
      </c>
      <c r="F177" s="290">
        <v>28.5</v>
      </c>
      <c r="G177" s="290">
        <v>52.6</v>
      </c>
      <c r="H177" s="290">
        <v>5.5</v>
      </c>
      <c r="I177" s="290">
        <v>112.6</v>
      </c>
      <c r="J177" s="290">
        <v>919.4</v>
      </c>
    </row>
    <row r="178" spans="1:10" x14ac:dyDescent="0.2">
      <c r="A178" s="395"/>
      <c r="C178" s="327">
        <v>44627.541666666672</v>
      </c>
      <c r="D178" s="290">
        <v>1003.3</v>
      </c>
      <c r="E178" s="290">
        <v>0</v>
      </c>
      <c r="F178" s="290">
        <v>28.9</v>
      </c>
      <c r="G178" s="290">
        <v>52.1</v>
      </c>
      <c r="H178" s="290">
        <v>5.0999999999999996</v>
      </c>
      <c r="I178" s="290">
        <v>114.8</v>
      </c>
      <c r="J178" s="290">
        <v>875.6</v>
      </c>
    </row>
    <row r="179" spans="1:10" x14ac:dyDescent="0.2">
      <c r="A179" s="395"/>
      <c r="C179" s="327">
        <v>44627.583333333328</v>
      </c>
      <c r="D179" s="290">
        <v>1003.1</v>
      </c>
      <c r="E179" s="290">
        <v>0</v>
      </c>
      <c r="F179" s="290">
        <v>27.4</v>
      </c>
      <c r="G179" s="290">
        <v>53.8</v>
      </c>
      <c r="H179" s="290">
        <v>6.5</v>
      </c>
      <c r="I179" s="290">
        <v>98.5</v>
      </c>
      <c r="J179" s="290">
        <v>642.4</v>
      </c>
    </row>
    <row r="180" spans="1:10" x14ac:dyDescent="0.2">
      <c r="A180" s="395"/>
      <c r="C180" s="327">
        <v>44627.625</v>
      </c>
      <c r="D180" s="290">
        <v>1003.2</v>
      </c>
      <c r="E180" s="290">
        <v>0</v>
      </c>
      <c r="F180" s="290">
        <v>26.2</v>
      </c>
      <c r="G180" s="290">
        <v>54.8</v>
      </c>
      <c r="H180" s="290">
        <v>6.9</v>
      </c>
      <c r="I180" s="290">
        <v>95.2</v>
      </c>
      <c r="J180" s="290">
        <v>357.9</v>
      </c>
    </row>
    <row r="181" spans="1:10" x14ac:dyDescent="0.2">
      <c r="A181" s="395"/>
      <c r="C181" s="327">
        <v>44627.666666666672</v>
      </c>
      <c r="D181" s="290">
        <v>1003.8</v>
      </c>
      <c r="E181" s="290">
        <v>0</v>
      </c>
      <c r="F181" s="290">
        <v>25</v>
      </c>
      <c r="G181" s="290">
        <v>57.1</v>
      </c>
      <c r="H181" s="290">
        <v>6.6</v>
      </c>
      <c r="I181" s="290">
        <v>94.3</v>
      </c>
      <c r="J181" s="290">
        <v>154.6</v>
      </c>
    </row>
    <row r="182" spans="1:10" x14ac:dyDescent="0.2">
      <c r="A182" s="395"/>
      <c r="C182" s="327">
        <v>44627.708333333328</v>
      </c>
      <c r="D182" s="290">
        <v>1004.6</v>
      </c>
      <c r="E182" s="290">
        <v>0</v>
      </c>
      <c r="F182" s="290">
        <v>24.7</v>
      </c>
      <c r="G182" s="290">
        <v>58.1</v>
      </c>
      <c r="H182" s="290">
        <v>6</v>
      </c>
      <c r="I182" s="290">
        <v>88.6</v>
      </c>
      <c r="J182" s="290">
        <v>17.399999999999999</v>
      </c>
    </row>
    <row r="183" spans="1:10" x14ac:dyDescent="0.2">
      <c r="A183" s="395"/>
      <c r="C183" s="327">
        <v>44627.75</v>
      </c>
      <c r="D183" s="290">
        <v>1005.2</v>
      </c>
      <c r="E183" s="290">
        <v>0</v>
      </c>
      <c r="F183" s="290">
        <v>24.1</v>
      </c>
      <c r="G183" s="290">
        <v>60.3</v>
      </c>
      <c r="H183" s="290">
        <v>3.4</v>
      </c>
      <c r="I183" s="290">
        <v>85.3</v>
      </c>
      <c r="J183" s="290">
        <v>0.7</v>
      </c>
    </row>
    <row r="184" spans="1:10" x14ac:dyDescent="0.2">
      <c r="A184" s="395"/>
      <c r="C184" s="327">
        <v>44627.791666666672</v>
      </c>
      <c r="D184" s="290">
        <v>1006.5</v>
      </c>
      <c r="E184" s="290">
        <v>0</v>
      </c>
      <c r="F184" s="290">
        <v>22.9</v>
      </c>
      <c r="G184" s="290">
        <v>65.400000000000006</v>
      </c>
      <c r="H184" s="290">
        <v>1.5</v>
      </c>
      <c r="I184" s="290">
        <v>273.60000000000002</v>
      </c>
      <c r="J184" s="290">
        <v>0</v>
      </c>
    </row>
    <row r="185" spans="1:10" x14ac:dyDescent="0.2">
      <c r="A185" s="395"/>
      <c r="C185" s="327">
        <v>44627.833333333328</v>
      </c>
      <c r="D185" s="290">
        <v>1006.9</v>
      </c>
      <c r="E185" s="290">
        <v>0</v>
      </c>
      <c r="F185" s="290">
        <v>22.9</v>
      </c>
      <c r="G185" s="290">
        <v>66.400000000000006</v>
      </c>
      <c r="H185" s="290">
        <v>1</v>
      </c>
      <c r="I185" s="290">
        <v>266.60000000000002</v>
      </c>
      <c r="J185" s="290">
        <v>0</v>
      </c>
    </row>
    <row r="186" spans="1:10" x14ac:dyDescent="0.2">
      <c r="A186" s="395"/>
      <c r="C186" s="327">
        <v>44627.875</v>
      </c>
      <c r="D186" s="290">
        <v>1007.3</v>
      </c>
      <c r="E186" s="290">
        <v>0</v>
      </c>
      <c r="F186" s="290">
        <v>22.6</v>
      </c>
      <c r="G186" s="290">
        <v>66.7</v>
      </c>
      <c r="H186" s="328">
        <v>1.2</v>
      </c>
      <c r="I186" s="328">
        <v>256.5</v>
      </c>
      <c r="J186" s="290">
        <v>0</v>
      </c>
    </row>
    <row r="187" spans="1:10" x14ac:dyDescent="0.2">
      <c r="A187" s="395"/>
      <c r="C187" s="327">
        <v>44627.916666666672</v>
      </c>
      <c r="D187" s="290">
        <v>1007.4</v>
      </c>
      <c r="E187" s="290">
        <v>0</v>
      </c>
      <c r="F187" s="290">
        <v>22</v>
      </c>
      <c r="G187" s="290">
        <v>69.3</v>
      </c>
      <c r="H187" s="328">
        <v>1.1000000000000001</v>
      </c>
      <c r="I187" s="328">
        <v>279</v>
      </c>
      <c r="J187" s="290">
        <v>0</v>
      </c>
    </row>
    <row r="188" spans="1:10" x14ac:dyDescent="0.2">
      <c r="A188" s="395"/>
      <c r="C188" s="327">
        <v>44627.958333333328</v>
      </c>
      <c r="D188" s="290">
        <v>1007.4</v>
      </c>
      <c r="E188" s="290">
        <v>0</v>
      </c>
      <c r="F188" s="290">
        <v>22</v>
      </c>
      <c r="G188" s="290">
        <v>69.599999999999994</v>
      </c>
      <c r="H188" s="290">
        <v>0.7</v>
      </c>
      <c r="I188" s="290">
        <v>174</v>
      </c>
      <c r="J188" s="290">
        <v>0</v>
      </c>
    </row>
    <row r="189" spans="1:10" x14ac:dyDescent="0.2">
      <c r="A189" s="395"/>
      <c r="C189" s="327">
        <v>44628</v>
      </c>
      <c r="D189" s="290">
        <v>1006.8</v>
      </c>
      <c r="E189" s="290">
        <v>0</v>
      </c>
      <c r="F189" s="290">
        <v>22.5</v>
      </c>
      <c r="G189" s="290">
        <v>67.099999999999994</v>
      </c>
      <c r="H189" s="328">
        <v>0.3</v>
      </c>
      <c r="I189" s="328">
        <v>113.5</v>
      </c>
      <c r="J189" s="290">
        <v>0</v>
      </c>
    </row>
    <row r="190" spans="1:10" x14ac:dyDescent="0.2">
      <c r="A190" s="395"/>
      <c r="C190" s="327">
        <v>44628.041666666672</v>
      </c>
      <c r="D190" s="290">
        <v>1006.1</v>
      </c>
      <c r="E190" s="290">
        <v>0</v>
      </c>
      <c r="F190" s="290">
        <v>22.3</v>
      </c>
      <c r="G190" s="290">
        <v>66.2</v>
      </c>
      <c r="H190" s="328">
        <v>1.1000000000000001</v>
      </c>
      <c r="I190" s="328">
        <v>254.4</v>
      </c>
      <c r="J190" s="290">
        <v>0</v>
      </c>
    </row>
    <row r="191" spans="1:10" x14ac:dyDescent="0.2">
      <c r="A191" s="395"/>
      <c r="C191" s="327">
        <v>44628.083333333328</v>
      </c>
      <c r="D191" s="290">
        <v>1006</v>
      </c>
      <c r="E191" s="290">
        <v>0</v>
      </c>
      <c r="F191" s="290">
        <v>22.5</v>
      </c>
      <c r="G191" s="290">
        <v>66.400000000000006</v>
      </c>
      <c r="H191" s="290">
        <v>0.9</v>
      </c>
      <c r="I191" s="328">
        <v>301.7</v>
      </c>
      <c r="J191" s="290">
        <v>0</v>
      </c>
    </row>
    <row r="192" spans="1:10" x14ac:dyDescent="0.2">
      <c r="A192" s="395"/>
      <c r="C192" s="327">
        <v>44628.125</v>
      </c>
      <c r="D192" s="290">
        <v>1006</v>
      </c>
      <c r="E192" s="290">
        <v>0</v>
      </c>
      <c r="F192" s="290">
        <v>22.1</v>
      </c>
      <c r="G192" s="290">
        <v>68.599999999999994</v>
      </c>
      <c r="H192" s="328">
        <v>0.9</v>
      </c>
      <c r="I192" s="328">
        <v>275.5</v>
      </c>
      <c r="J192" s="290">
        <v>0</v>
      </c>
    </row>
    <row r="193" spans="1:10" x14ac:dyDescent="0.2">
      <c r="A193" s="395"/>
      <c r="C193" s="327">
        <v>44628.166666666672</v>
      </c>
      <c r="D193" s="290">
        <v>1006.4</v>
      </c>
      <c r="E193" s="290">
        <v>0</v>
      </c>
      <c r="F193" s="290">
        <v>20.9</v>
      </c>
      <c r="G193" s="290">
        <v>74.3</v>
      </c>
      <c r="H193" s="328">
        <v>1.1000000000000001</v>
      </c>
      <c r="I193" s="328">
        <v>265.5</v>
      </c>
      <c r="J193" s="290">
        <v>0</v>
      </c>
    </row>
    <row r="194" spans="1:10" x14ac:dyDescent="0.2">
      <c r="A194" s="395"/>
      <c r="C194" s="327">
        <v>44628.208333333328</v>
      </c>
      <c r="D194" s="290">
        <v>1006.7</v>
      </c>
      <c r="E194" s="290">
        <v>0</v>
      </c>
      <c r="F194" s="290">
        <v>21.3</v>
      </c>
      <c r="G194" s="290">
        <v>72.2</v>
      </c>
      <c r="H194" s="328">
        <v>1.3</v>
      </c>
      <c r="I194" s="328">
        <v>299.3</v>
      </c>
      <c r="J194" s="290">
        <v>0.2</v>
      </c>
    </row>
    <row r="195" spans="1:10" x14ac:dyDescent="0.2">
      <c r="A195" s="395"/>
      <c r="C195" s="327">
        <v>44628.25</v>
      </c>
      <c r="D195" s="290">
        <v>1007.2</v>
      </c>
      <c r="E195" s="290">
        <v>0</v>
      </c>
      <c r="F195" s="290">
        <v>21.3</v>
      </c>
      <c r="G195" s="290">
        <v>72.599999999999994</v>
      </c>
      <c r="H195" s="328">
        <v>0.2</v>
      </c>
      <c r="I195" s="328">
        <v>149.19999999999999</v>
      </c>
      <c r="J195" s="290">
        <v>46.7</v>
      </c>
    </row>
    <row r="196" spans="1:10" x14ac:dyDescent="0.2">
      <c r="A196" s="395"/>
      <c r="C196" s="327">
        <v>44628.291666666672</v>
      </c>
      <c r="D196" s="290">
        <v>1007.6</v>
      </c>
      <c r="E196" s="290">
        <v>0</v>
      </c>
      <c r="F196" s="290">
        <v>22.6</v>
      </c>
      <c r="G196" s="290">
        <v>67.900000000000006</v>
      </c>
      <c r="H196" s="328">
        <v>0.3</v>
      </c>
      <c r="I196" s="328">
        <v>210.4</v>
      </c>
      <c r="J196" s="290">
        <v>174.4</v>
      </c>
    </row>
    <row r="197" spans="1:10" x14ac:dyDescent="0.2">
      <c r="A197" s="395"/>
      <c r="C197" s="327">
        <v>44628.333333333328</v>
      </c>
      <c r="D197" s="290">
        <v>1007.4</v>
      </c>
      <c r="E197" s="290">
        <v>0</v>
      </c>
      <c r="F197" s="290">
        <v>24.5</v>
      </c>
      <c r="G197" s="290">
        <v>59.6</v>
      </c>
      <c r="H197" s="290">
        <v>1.6</v>
      </c>
      <c r="I197" s="290">
        <v>201.1</v>
      </c>
      <c r="J197" s="290">
        <v>484.4</v>
      </c>
    </row>
    <row r="198" spans="1:10" x14ac:dyDescent="0.2">
      <c r="A198" s="395"/>
      <c r="C198" s="327">
        <v>44628.375</v>
      </c>
      <c r="D198" s="290">
        <v>1006.7</v>
      </c>
      <c r="E198" s="290">
        <v>0</v>
      </c>
      <c r="F198" s="290">
        <v>26.3</v>
      </c>
      <c r="G198" s="290">
        <v>54.8</v>
      </c>
      <c r="H198" s="290">
        <v>4</v>
      </c>
      <c r="I198" s="290">
        <v>120.6</v>
      </c>
      <c r="J198" s="290">
        <v>623.6</v>
      </c>
    </row>
    <row r="199" spans="1:10" x14ac:dyDescent="0.2">
      <c r="A199" s="395"/>
      <c r="C199" s="327">
        <v>44628.416666666672</v>
      </c>
      <c r="D199" s="290">
        <v>1006.4</v>
      </c>
      <c r="E199" s="290">
        <v>0</v>
      </c>
      <c r="F199" s="290">
        <v>26.4</v>
      </c>
      <c r="G199" s="290">
        <v>54</v>
      </c>
      <c r="H199" s="290">
        <v>6</v>
      </c>
      <c r="I199" s="290">
        <v>109.5</v>
      </c>
      <c r="J199" s="290">
        <v>807.3</v>
      </c>
    </row>
    <row r="200" spans="1:10" x14ac:dyDescent="0.2">
      <c r="A200" s="395"/>
      <c r="C200" s="327">
        <v>44628.458333333328</v>
      </c>
      <c r="D200" s="290">
        <v>1005.9</v>
      </c>
      <c r="E200" s="290">
        <v>0</v>
      </c>
      <c r="F200" s="290">
        <v>27.4</v>
      </c>
      <c r="G200" s="290">
        <v>51.5</v>
      </c>
      <c r="H200" s="290">
        <v>5.9</v>
      </c>
      <c r="I200" s="290">
        <v>109.3</v>
      </c>
      <c r="J200" s="290">
        <v>820</v>
      </c>
    </row>
    <row r="201" spans="1:10" x14ac:dyDescent="0.2">
      <c r="A201" s="395"/>
      <c r="C201" s="327">
        <v>44628.5</v>
      </c>
      <c r="D201" s="290">
        <v>1005.5</v>
      </c>
      <c r="E201" s="290">
        <v>0</v>
      </c>
      <c r="F201" s="290">
        <v>27.5</v>
      </c>
      <c r="G201" s="290">
        <v>51.6</v>
      </c>
      <c r="H201" s="290">
        <v>5.9</v>
      </c>
      <c r="I201" s="290">
        <v>109.8</v>
      </c>
      <c r="J201" s="290">
        <v>530</v>
      </c>
    </row>
    <row r="202" spans="1:10" x14ac:dyDescent="0.2">
      <c r="A202" s="395"/>
      <c r="C202" s="327">
        <v>44628.541666666672</v>
      </c>
      <c r="D202" s="290">
        <v>1005</v>
      </c>
      <c r="E202" s="290">
        <v>0</v>
      </c>
      <c r="F202" s="290">
        <v>26.6</v>
      </c>
      <c r="G202" s="290">
        <v>53.9</v>
      </c>
      <c r="H202" s="290">
        <v>5.9</v>
      </c>
      <c r="I202" s="290">
        <v>101.8</v>
      </c>
      <c r="J202" s="290">
        <v>259.8</v>
      </c>
    </row>
    <row r="203" spans="1:10" x14ac:dyDescent="0.2">
      <c r="A203" s="395"/>
      <c r="C203" s="327">
        <v>44628.583333333328</v>
      </c>
      <c r="D203" s="290">
        <v>1004.6</v>
      </c>
      <c r="E203" s="290">
        <v>0</v>
      </c>
      <c r="F203" s="290">
        <v>26.1</v>
      </c>
      <c r="G203" s="290">
        <v>56</v>
      </c>
      <c r="H203" s="290">
        <v>6.2</v>
      </c>
      <c r="I203" s="290">
        <v>100.9</v>
      </c>
      <c r="J203" s="290">
        <v>305.3</v>
      </c>
    </row>
    <row r="204" spans="1:10" x14ac:dyDescent="0.2">
      <c r="A204" s="395"/>
      <c r="C204" s="327">
        <v>44628.625</v>
      </c>
      <c r="D204" s="290">
        <v>1004.1</v>
      </c>
      <c r="E204" s="290">
        <v>0</v>
      </c>
      <c r="F204" s="290">
        <v>25.7</v>
      </c>
      <c r="G204" s="290">
        <v>56.3</v>
      </c>
      <c r="H204" s="290">
        <v>6.8</v>
      </c>
      <c r="I204" s="290">
        <v>98.9</v>
      </c>
      <c r="J204" s="290">
        <v>221.9</v>
      </c>
    </row>
    <row r="205" spans="1:10" x14ac:dyDescent="0.2">
      <c r="A205" s="395"/>
      <c r="C205" s="327">
        <v>44628.666666666672</v>
      </c>
      <c r="D205" s="290">
        <v>1004.2</v>
      </c>
      <c r="E205" s="290">
        <v>0</v>
      </c>
      <c r="F205" s="290">
        <v>25.4</v>
      </c>
      <c r="G205" s="290">
        <v>57.6</v>
      </c>
      <c r="H205" s="290">
        <v>6.6</v>
      </c>
      <c r="I205" s="290">
        <v>95.3</v>
      </c>
      <c r="J205" s="290">
        <v>104.2</v>
      </c>
    </row>
    <row r="206" spans="1:10" x14ac:dyDescent="0.2">
      <c r="A206" s="395"/>
      <c r="C206" s="327">
        <v>44628.708333333328</v>
      </c>
      <c r="D206" s="290">
        <v>1004.4</v>
      </c>
      <c r="E206" s="290">
        <v>0</v>
      </c>
      <c r="F206" s="290">
        <v>25</v>
      </c>
      <c r="G206" s="290">
        <v>58.2</v>
      </c>
      <c r="H206" s="290">
        <v>6.9</v>
      </c>
      <c r="I206" s="290">
        <v>94.6</v>
      </c>
      <c r="J206" s="290">
        <v>44.5</v>
      </c>
    </row>
    <row r="207" spans="1:10" x14ac:dyDescent="0.2">
      <c r="A207" s="395"/>
      <c r="C207" s="327">
        <v>44628.75</v>
      </c>
      <c r="D207" s="290">
        <v>1005</v>
      </c>
      <c r="E207" s="290">
        <v>0</v>
      </c>
      <c r="F207" s="290">
        <v>24.8</v>
      </c>
      <c r="G207" s="290">
        <v>57.9</v>
      </c>
      <c r="H207" s="290">
        <v>5.0999999999999996</v>
      </c>
      <c r="I207" s="290">
        <v>95.4</v>
      </c>
      <c r="J207" s="290">
        <v>1.3</v>
      </c>
    </row>
    <row r="208" spans="1:10" x14ac:dyDescent="0.2">
      <c r="A208" s="395"/>
      <c r="C208" s="327">
        <v>44628.791666666672</v>
      </c>
      <c r="D208" s="290">
        <v>1006.1</v>
      </c>
      <c r="E208" s="290">
        <v>0</v>
      </c>
      <c r="F208" s="290">
        <v>23.9</v>
      </c>
      <c r="G208" s="290">
        <v>61.1</v>
      </c>
      <c r="H208" s="290">
        <v>1.6</v>
      </c>
      <c r="I208" s="290">
        <v>285.8</v>
      </c>
      <c r="J208" s="290">
        <v>0</v>
      </c>
    </row>
    <row r="209" spans="1:10" x14ac:dyDescent="0.2">
      <c r="A209" s="395"/>
      <c r="C209" s="327">
        <v>44628.833333333328</v>
      </c>
      <c r="D209" s="290">
        <v>1006.6</v>
      </c>
      <c r="E209" s="290">
        <v>0</v>
      </c>
      <c r="F209" s="290">
        <v>23.4</v>
      </c>
      <c r="G209" s="290">
        <v>62.5</v>
      </c>
      <c r="H209" s="290">
        <v>1.3</v>
      </c>
      <c r="I209" s="290">
        <v>296.10000000000002</v>
      </c>
      <c r="J209" s="290">
        <v>0</v>
      </c>
    </row>
    <row r="210" spans="1:10" x14ac:dyDescent="0.2">
      <c r="A210" s="395"/>
      <c r="C210" s="327">
        <v>44628.875</v>
      </c>
      <c r="D210" s="290">
        <v>1007.4</v>
      </c>
      <c r="E210" s="290">
        <v>0</v>
      </c>
      <c r="F210" s="290">
        <v>21.3</v>
      </c>
      <c r="G210" s="290">
        <v>69.7</v>
      </c>
      <c r="H210" s="290">
        <v>0.3</v>
      </c>
      <c r="I210" s="290">
        <v>239.2</v>
      </c>
      <c r="J210" s="290">
        <v>0</v>
      </c>
    </row>
    <row r="211" spans="1:10" x14ac:dyDescent="0.2">
      <c r="A211" s="395"/>
      <c r="C211" s="327">
        <v>44628.916666666672</v>
      </c>
      <c r="D211" s="290">
        <v>1007.1</v>
      </c>
      <c r="E211" s="290">
        <v>0</v>
      </c>
      <c r="F211" s="290">
        <v>22.4</v>
      </c>
      <c r="G211" s="290">
        <v>66.5</v>
      </c>
      <c r="H211" s="290">
        <v>0.6</v>
      </c>
      <c r="I211" s="290">
        <v>311.2</v>
      </c>
      <c r="J211" s="290">
        <v>0</v>
      </c>
    </row>
    <row r="212" spans="1:10" x14ac:dyDescent="0.2">
      <c r="A212" s="395"/>
      <c r="C212" s="327">
        <v>44628.958333333328</v>
      </c>
      <c r="D212" s="290">
        <v>1006.8</v>
      </c>
      <c r="E212" s="290">
        <v>0</v>
      </c>
      <c r="F212" s="290">
        <v>21.7</v>
      </c>
      <c r="G212" s="290">
        <v>67.900000000000006</v>
      </c>
      <c r="H212" s="328">
        <v>0.8</v>
      </c>
      <c r="I212" s="328">
        <v>223.9</v>
      </c>
      <c r="J212" s="290">
        <v>0</v>
      </c>
    </row>
    <row r="213" spans="1:10" x14ac:dyDescent="0.2">
      <c r="A213" s="395"/>
      <c r="C213" s="327">
        <v>44629</v>
      </c>
      <c r="D213" s="290">
        <v>1006.6</v>
      </c>
      <c r="E213" s="290">
        <v>0</v>
      </c>
      <c r="F213" s="290">
        <v>21.5</v>
      </c>
      <c r="G213" s="290">
        <v>69.2</v>
      </c>
      <c r="H213" s="328">
        <v>0.7</v>
      </c>
      <c r="I213" s="328">
        <v>324.2</v>
      </c>
      <c r="J213" s="290">
        <v>0</v>
      </c>
    </row>
    <row r="214" spans="1:10" x14ac:dyDescent="0.2">
      <c r="A214" s="395"/>
      <c r="C214" s="327">
        <v>44629.041666666672</v>
      </c>
      <c r="D214" s="290">
        <v>1006.4</v>
      </c>
      <c r="E214" s="290">
        <v>0</v>
      </c>
      <c r="F214" s="290">
        <v>21.8</v>
      </c>
      <c r="G214" s="290">
        <v>67.900000000000006</v>
      </c>
      <c r="H214" s="290">
        <v>0.9</v>
      </c>
      <c r="I214" s="290">
        <v>279.60000000000002</v>
      </c>
      <c r="J214" s="290">
        <v>0</v>
      </c>
    </row>
    <row r="215" spans="1:10" x14ac:dyDescent="0.2">
      <c r="A215" s="395"/>
      <c r="C215" s="327">
        <v>44629.083333333328</v>
      </c>
      <c r="D215" s="290">
        <v>1006.4</v>
      </c>
      <c r="E215" s="290">
        <v>0</v>
      </c>
      <c r="F215" s="290">
        <v>21.9</v>
      </c>
      <c r="G215" s="290">
        <v>67.3</v>
      </c>
      <c r="H215" s="328">
        <v>0.8</v>
      </c>
      <c r="I215" s="328">
        <v>291.8</v>
      </c>
      <c r="J215" s="290">
        <v>0</v>
      </c>
    </row>
    <row r="216" spans="1:10" x14ac:dyDescent="0.2">
      <c r="A216" s="395"/>
      <c r="C216" s="327">
        <v>44629.125</v>
      </c>
      <c r="D216" s="290">
        <v>1006.2</v>
      </c>
      <c r="E216" s="290">
        <v>0</v>
      </c>
      <c r="F216" s="290">
        <v>21.9</v>
      </c>
      <c r="G216" s="290">
        <v>67.5</v>
      </c>
      <c r="H216" s="328">
        <v>1.4</v>
      </c>
      <c r="I216" s="328">
        <v>277.5</v>
      </c>
      <c r="J216" s="290">
        <v>0</v>
      </c>
    </row>
    <row r="217" spans="1:10" x14ac:dyDescent="0.2">
      <c r="A217" s="395"/>
      <c r="C217" s="327">
        <v>44629.166666666672</v>
      </c>
      <c r="D217" s="290">
        <v>1006.3</v>
      </c>
      <c r="E217" s="290">
        <v>0</v>
      </c>
      <c r="F217" s="290">
        <v>21.8</v>
      </c>
      <c r="G217" s="290">
        <v>68.5</v>
      </c>
      <c r="H217" s="328">
        <v>1.3</v>
      </c>
      <c r="I217" s="328">
        <v>314.10000000000002</v>
      </c>
      <c r="J217" s="290">
        <v>0</v>
      </c>
    </row>
    <row r="218" spans="1:10" x14ac:dyDescent="0.2">
      <c r="A218" s="395"/>
      <c r="C218" s="327">
        <v>44629.208333333328</v>
      </c>
      <c r="D218" s="290">
        <v>1006.8</v>
      </c>
      <c r="E218" s="290">
        <v>0</v>
      </c>
      <c r="F218" s="290">
        <v>21.2</v>
      </c>
      <c r="G218" s="290">
        <v>70.3</v>
      </c>
      <c r="H218" s="328">
        <v>0.5</v>
      </c>
      <c r="I218" s="328">
        <v>224</v>
      </c>
      <c r="J218" s="290">
        <v>0.3</v>
      </c>
    </row>
    <row r="219" spans="1:10" x14ac:dyDescent="0.2">
      <c r="A219" s="395"/>
      <c r="C219" s="327">
        <v>44629.25</v>
      </c>
      <c r="D219" s="290">
        <v>1007.2</v>
      </c>
      <c r="E219" s="290">
        <v>0</v>
      </c>
      <c r="F219" s="290">
        <v>21.2</v>
      </c>
      <c r="G219" s="290">
        <v>70.8</v>
      </c>
      <c r="H219" s="328">
        <v>0.6</v>
      </c>
      <c r="I219" s="328">
        <v>285.5</v>
      </c>
      <c r="J219" s="290">
        <v>34.4</v>
      </c>
    </row>
    <row r="220" spans="1:10" x14ac:dyDescent="0.2">
      <c r="A220" s="395"/>
      <c r="C220" s="327">
        <v>44629.291666666672</v>
      </c>
      <c r="D220" s="290">
        <v>1007.9</v>
      </c>
      <c r="E220" s="290">
        <v>0</v>
      </c>
      <c r="F220" s="290">
        <v>22.2</v>
      </c>
      <c r="G220" s="290">
        <v>67.900000000000006</v>
      </c>
      <c r="H220" s="328">
        <v>1.4</v>
      </c>
      <c r="I220" s="328">
        <v>288.39999999999998</v>
      </c>
      <c r="J220" s="290">
        <v>166.2</v>
      </c>
    </row>
    <row r="221" spans="1:10" x14ac:dyDescent="0.2">
      <c r="A221" s="395"/>
      <c r="C221" s="327">
        <v>44629.333333333328</v>
      </c>
      <c r="D221" s="290">
        <v>1007.5</v>
      </c>
      <c r="E221" s="290">
        <v>0</v>
      </c>
      <c r="F221" s="290">
        <v>22.5</v>
      </c>
      <c r="G221" s="290">
        <v>67.599999999999994</v>
      </c>
      <c r="H221" s="290">
        <v>2.8</v>
      </c>
      <c r="I221" s="290">
        <v>253.5</v>
      </c>
      <c r="J221" s="290">
        <v>535.6</v>
      </c>
    </row>
    <row r="222" spans="1:10" x14ac:dyDescent="0.2">
      <c r="A222" s="395"/>
      <c r="C222" s="327">
        <v>44629.375</v>
      </c>
      <c r="D222" s="290">
        <v>1006.9</v>
      </c>
      <c r="E222" s="290">
        <v>0</v>
      </c>
      <c r="F222" s="290">
        <v>23.2</v>
      </c>
      <c r="G222" s="290">
        <v>64.5</v>
      </c>
      <c r="H222" s="290">
        <v>3.5</v>
      </c>
      <c r="I222" s="290">
        <v>257.2</v>
      </c>
      <c r="J222" s="290">
        <v>714.4</v>
      </c>
    </row>
    <row r="223" spans="1:10" x14ac:dyDescent="0.2">
      <c r="A223" s="395"/>
      <c r="C223" s="327">
        <v>44629.416666666672</v>
      </c>
      <c r="D223" s="290">
        <v>1006.2</v>
      </c>
      <c r="E223" s="290">
        <v>0</v>
      </c>
      <c r="F223" s="290">
        <v>24.6</v>
      </c>
      <c r="G223" s="290">
        <v>60.7</v>
      </c>
      <c r="H223" s="290">
        <v>3.5</v>
      </c>
      <c r="I223" s="290">
        <v>227</v>
      </c>
      <c r="J223" s="290">
        <v>856.6</v>
      </c>
    </row>
    <row r="224" spans="1:10" x14ac:dyDescent="0.2">
      <c r="A224" s="395"/>
      <c r="C224" s="327">
        <v>44629.458333333328</v>
      </c>
      <c r="D224" s="290">
        <v>1005.8</v>
      </c>
      <c r="E224" s="290">
        <v>0</v>
      </c>
      <c r="F224" s="290">
        <v>26.1</v>
      </c>
      <c r="G224" s="290">
        <v>55.8</v>
      </c>
      <c r="H224" s="290">
        <v>6</v>
      </c>
      <c r="I224" s="290">
        <v>113.3</v>
      </c>
      <c r="J224" s="290">
        <v>944.8</v>
      </c>
    </row>
    <row r="225" spans="1:10" x14ac:dyDescent="0.2">
      <c r="A225" s="395"/>
      <c r="C225" s="327">
        <v>44629.5</v>
      </c>
      <c r="D225" s="290">
        <v>1005.2</v>
      </c>
      <c r="E225" s="290">
        <v>0</v>
      </c>
      <c r="F225" s="290">
        <v>26.3</v>
      </c>
      <c r="G225" s="290">
        <v>55.2</v>
      </c>
      <c r="H225" s="290">
        <v>6.8</v>
      </c>
      <c r="I225" s="290">
        <v>111</v>
      </c>
      <c r="J225" s="290">
        <v>958.7</v>
      </c>
    </row>
    <row r="226" spans="1:10" x14ac:dyDescent="0.2">
      <c r="A226" s="395"/>
      <c r="C226" s="327">
        <v>44629.541666666672</v>
      </c>
      <c r="D226" s="290">
        <v>1004.6</v>
      </c>
      <c r="E226" s="290">
        <v>0</v>
      </c>
      <c r="F226" s="290">
        <v>26.8</v>
      </c>
      <c r="G226" s="290">
        <v>54.7</v>
      </c>
      <c r="H226" s="290">
        <v>6.9</v>
      </c>
      <c r="I226" s="290">
        <v>104.3</v>
      </c>
      <c r="J226" s="290">
        <v>888</v>
      </c>
    </row>
    <row r="227" spans="1:10" x14ac:dyDescent="0.2">
      <c r="A227" s="395"/>
      <c r="C227" s="327">
        <v>44629.583333333328</v>
      </c>
      <c r="D227" s="290">
        <v>1004.7</v>
      </c>
      <c r="E227" s="290">
        <v>0</v>
      </c>
      <c r="F227" s="290">
        <v>26.1</v>
      </c>
      <c r="G227" s="290">
        <v>56.3</v>
      </c>
      <c r="H227" s="290">
        <v>7.7</v>
      </c>
      <c r="I227" s="290">
        <v>113.3</v>
      </c>
      <c r="J227" s="290">
        <v>768.5</v>
      </c>
    </row>
    <row r="228" spans="1:10" x14ac:dyDescent="0.2">
      <c r="A228" s="395"/>
      <c r="C228" s="327">
        <v>44629.625</v>
      </c>
      <c r="D228" s="290">
        <v>1004.6</v>
      </c>
      <c r="E228" s="290">
        <v>0</v>
      </c>
      <c r="F228" s="290">
        <v>25.5</v>
      </c>
      <c r="G228" s="290">
        <v>58.4</v>
      </c>
      <c r="H228" s="290">
        <v>7.5</v>
      </c>
      <c r="I228" s="290">
        <v>111.5</v>
      </c>
      <c r="J228" s="290">
        <v>562.79999999999995</v>
      </c>
    </row>
    <row r="229" spans="1:10" x14ac:dyDescent="0.2">
      <c r="A229" s="395"/>
      <c r="C229" s="327">
        <v>44629.666666666672</v>
      </c>
      <c r="D229" s="290">
        <v>1005.1</v>
      </c>
      <c r="E229" s="290">
        <v>0</v>
      </c>
      <c r="F229" s="290">
        <v>25.3</v>
      </c>
      <c r="G229" s="290">
        <v>60</v>
      </c>
      <c r="H229" s="290">
        <v>5.9</v>
      </c>
      <c r="I229" s="290">
        <v>110.4</v>
      </c>
      <c r="J229" s="290">
        <v>317.60000000000002</v>
      </c>
    </row>
    <row r="230" spans="1:10" x14ac:dyDescent="0.2">
      <c r="A230" s="395"/>
      <c r="C230" s="327">
        <v>44629.708333333328</v>
      </c>
      <c r="D230" s="290">
        <v>1005.6</v>
      </c>
      <c r="E230" s="290">
        <v>0</v>
      </c>
      <c r="F230" s="290">
        <v>24.7</v>
      </c>
      <c r="G230" s="290">
        <v>62.6</v>
      </c>
      <c r="H230" s="290">
        <v>5.3</v>
      </c>
      <c r="I230" s="290">
        <v>105.6</v>
      </c>
      <c r="J230" s="290">
        <v>94.4</v>
      </c>
    </row>
    <row r="231" spans="1:10" x14ac:dyDescent="0.2">
      <c r="A231" s="395"/>
      <c r="C231" s="327">
        <v>44629.75</v>
      </c>
      <c r="D231" s="290">
        <v>1006.4</v>
      </c>
      <c r="E231" s="290">
        <v>0</v>
      </c>
      <c r="F231" s="290">
        <v>24.1</v>
      </c>
      <c r="G231" s="290">
        <v>62.5</v>
      </c>
      <c r="H231" s="290">
        <v>5</v>
      </c>
      <c r="I231" s="290">
        <v>94</v>
      </c>
      <c r="J231" s="290">
        <v>2.2000000000000002</v>
      </c>
    </row>
    <row r="232" spans="1:10" x14ac:dyDescent="0.2">
      <c r="A232" s="395"/>
      <c r="C232" s="327">
        <v>44629.791666666672</v>
      </c>
      <c r="D232" s="290">
        <v>1007.1</v>
      </c>
      <c r="E232" s="290">
        <v>0</v>
      </c>
      <c r="F232" s="290">
        <v>24</v>
      </c>
      <c r="G232" s="290">
        <v>65.8</v>
      </c>
      <c r="H232" s="290">
        <v>5.4</v>
      </c>
      <c r="I232" s="290">
        <v>85.1</v>
      </c>
      <c r="J232" s="290">
        <v>0</v>
      </c>
    </row>
    <row r="233" spans="1:10" x14ac:dyDescent="0.2">
      <c r="A233" s="395"/>
      <c r="C233" s="327">
        <v>44629.833333333328</v>
      </c>
      <c r="D233" s="290">
        <v>1007.6</v>
      </c>
      <c r="E233" s="290">
        <v>0</v>
      </c>
      <c r="F233" s="290">
        <v>23.3</v>
      </c>
      <c r="G233" s="290">
        <v>64.5</v>
      </c>
      <c r="H233" s="290">
        <v>5.2</v>
      </c>
      <c r="I233" s="290">
        <v>88.2</v>
      </c>
      <c r="J233" s="290">
        <v>0</v>
      </c>
    </row>
    <row r="234" spans="1:10" x14ac:dyDescent="0.2">
      <c r="A234" s="395"/>
      <c r="C234" s="327">
        <v>44629.875</v>
      </c>
      <c r="D234" s="290">
        <v>1008</v>
      </c>
      <c r="E234" s="290">
        <v>0</v>
      </c>
      <c r="F234" s="290">
        <v>23.3</v>
      </c>
      <c r="G234" s="290">
        <v>63.3</v>
      </c>
      <c r="H234" s="328">
        <v>3.5</v>
      </c>
      <c r="I234" s="328">
        <v>86.3</v>
      </c>
      <c r="J234" s="290">
        <v>0</v>
      </c>
    </row>
    <row r="235" spans="1:10" x14ac:dyDescent="0.2">
      <c r="A235" s="395"/>
      <c r="C235" s="327">
        <v>44629.916666666672</v>
      </c>
      <c r="D235" s="290">
        <v>1008.2</v>
      </c>
      <c r="E235" s="290">
        <v>0</v>
      </c>
      <c r="F235" s="290">
        <v>20.9</v>
      </c>
      <c r="G235" s="290">
        <v>73.2</v>
      </c>
      <c r="H235" s="328">
        <v>0.8</v>
      </c>
      <c r="I235" s="328">
        <v>272.10000000000002</v>
      </c>
      <c r="J235" s="290">
        <v>0</v>
      </c>
    </row>
    <row r="236" spans="1:10" x14ac:dyDescent="0.2">
      <c r="A236" s="395"/>
      <c r="C236" s="327">
        <v>44629.958333333328</v>
      </c>
      <c r="D236" s="290">
        <v>1008</v>
      </c>
      <c r="E236" s="290">
        <v>0</v>
      </c>
      <c r="F236" s="290">
        <v>21.4</v>
      </c>
      <c r="G236" s="290">
        <v>72.8</v>
      </c>
      <c r="H236" s="328">
        <v>1.2</v>
      </c>
      <c r="I236" s="328">
        <v>302.2</v>
      </c>
      <c r="J236" s="290">
        <v>0</v>
      </c>
    </row>
    <row r="237" spans="1:10" x14ac:dyDescent="0.2">
      <c r="A237" s="395"/>
      <c r="C237" s="327">
        <v>44630</v>
      </c>
      <c r="D237" s="290">
        <v>1007.7</v>
      </c>
      <c r="E237" s="290">
        <v>0</v>
      </c>
      <c r="F237" s="290">
        <v>21.5</v>
      </c>
      <c r="G237" s="290">
        <v>72.400000000000006</v>
      </c>
      <c r="H237" s="328">
        <v>0.5</v>
      </c>
      <c r="I237" s="328">
        <v>328</v>
      </c>
      <c r="J237" s="290">
        <v>0</v>
      </c>
    </row>
    <row r="238" spans="1:10" x14ac:dyDescent="0.2">
      <c r="A238" s="395"/>
      <c r="C238" s="327">
        <v>44630.041666666672</v>
      </c>
      <c r="D238" s="290">
        <v>1007.2</v>
      </c>
      <c r="E238" s="290">
        <v>0</v>
      </c>
      <c r="F238" s="290">
        <v>21.4</v>
      </c>
      <c r="G238" s="290">
        <v>72.3</v>
      </c>
      <c r="H238" s="328">
        <v>0.3</v>
      </c>
      <c r="I238" s="328">
        <v>167.6</v>
      </c>
      <c r="J238" s="290">
        <v>0</v>
      </c>
    </row>
    <row r="239" spans="1:10" x14ac:dyDescent="0.2">
      <c r="A239" s="395"/>
      <c r="C239" s="327">
        <v>44630.083333333328</v>
      </c>
      <c r="D239" s="290">
        <v>1006.8</v>
      </c>
      <c r="E239" s="290">
        <v>0</v>
      </c>
      <c r="F239" s="290">
        <v>21.9</v>
      </c>
      <c r="G239" s="290">
        <v>71.3</v>
      </c>
      <c r="H239" s="328">
        <v>0.1</v>
      </c>
      <c r="I239" s="328">
        <v>318</v>
      </c>
      <c r="J239" s="290">
        <v>0</v>
      </c>
    </row>
    <row r="240" spans="1:10" x14ac:dyDescent="0.2">
      <c r="A240" s="395"/>
      <c r="C240" s="327">
        <v>44630.125</v>
      </c>
      <c r="D240" s="290">
        <v>1006.3</v>
      </c>
      <c r="E240" s="290">
        <v>0</v>
      </c>
      <c r="F240" s="290">
        <v>22.6</v>
      </c>
      <c r="G240" s="290">
        <v>68.400000000000006</v>
      </c>
      <c r="H240" s="328">
        <v>0.6</v>
      </c>
      <c r="I240" s="328">
        <v>35.1</v>
      </c>
      <c r="J240" s="290">
        <v>0</v>
      </c>
    </row>
    <row r="241" spans="1:10" x14ac:dyDescent="0.2">
      <c r="A241" s="395"/>
      <c r="C241" s="327">
        <v>44630.166666666672</v>
      </c>
      <c r="D241" s="290">
        <v>1006.5</v>
      </c>
      <c r="E241" s="290">
        <v>0</v>
      </c>
      <c r="F241" s="290">
        <v>22</v>
      </c>
      <c r="G241" s="290">
        <v>69.3</v>
      </c>
      <c r="H241" s="328">
        <v>0.3</v>
      </c>
      <c r="I241" s="328">
        <v>5.5</v>
      </c>
      <c r="J241" s="290">
        <v>0</v>
      </c>
    </row>
    <row r="242" spans="1:10" x14ac:dyDescent="0.2">
      <c r="A242" s="395"/>
      <c r="C242" s="327">
        <v>44630.208333333328</v>
      </c>
      <c r="D242" s="290">
        <v>1006.5</v>
      </c>
      <c r="E242" s="290">
        <v>0</v>
      </c>
      <c r="F242" s="290">
        <v>22</v>
      </c>
      <c r="G242" s="290">
        <v>69</v>
      </c>
      <c r="H242" s="328">
        <v>0.7</v>
      </c>
      <c r="I242" s="328">
        <v>30.1</v>
      </c>
      <c r="J242" s="290">
        <v>1.2</v>
      </c>
    </row>
    <row r="243" spans="1:10" x14ac:dyDescent="0.2">
      <c r="A243" s="395"/>
      <c r="C243" s="327">
        <v>44630.25</v>
      </c>
      <c r="D243" s="290">
        <v>1006.9</v>
      </c>
      <c r="E243" s="290">
        <v>0</v>
      </c>
      <c r="F243" s="290">
        <v>19.5</v>
      </c>
      <c r="G243" s="290">
        <v>75.2</v>
      </c>
      <c r="H243" s="328">
        <v>0.7</v>
      </c>
      <c r="I243" s="328">
        <v>168.7</v>
      </c>
      <c r="J243" s="290">
        <v>74.8</v>
      </c>
    </row>
    <row r="244" spans="1:10" x14ac:dyDescent="0.2">
      <c r="A244" s="395"/>
      <c r="C244" s="327">
        <v>44630.291666666672</v>
      </c>
      <c r="D244" s="290">
        <v>1007.3</v>
      </c>
      <c r="E244" s="290">
        <v>0</v>
      </c>
      <c r="F244" s="290">
        <v>22.1</v>
      </c>
      <c r="G244" s="290">
        <v>68.7</v>
      </c>
      <c r="H244" s="328">
        <v>0.3</v>
      </c>
      <c r="I244" s="328">
        <v>237.5</v>
      </c>
      <c r="J244" s="290">
        <v>311</v>
      </c>
    </row>
    <row r="245" spans="1:10" x14ac:dyDescent="0.2">
      <c r="A245" s="395"/>
      <c r="C245" s="327">
        <v>44630.333333333328</v>
      </c>
      <c r="D245" s="290">
        <v>1006.8</v>
      </c>
      <c r="E245" s="290">
        <v>0</v>
      </c>
      <c r="F245" s="290">
        <v>23.4</v>
      </c>
      <c r="G245" s="290">
        <v>64.400000000000006</v>
      </c>
      <c r="H245" s="290">
        <v>1.8</v>
      </c>
      <c r="I245" s="290">
        <v>239.8</v>
      </c>
      <c r="J245" s="290">
        <v>545.20000000000005</v>
      </c>
    </row>
    <row r="246" spans="1:10" x14ac:dyDescent="0.2">
      <c r="A246" s="395"/>
      <c r="C246" s="327">
        <v>44630.375</v>
      </c>
      <c r="D246" s="290">
        <v>1005.9</v>
      </c>
      <c r="E246" s="290">
        <v>0</v>
      </c>
      <c r="F246" s="290">
        <v>24</v>
      </c>
      <c r="G246" s="290">
        <v>62</v>
      </c>
      <c r="H246" s="290">
        <v>3</v>
      </c>
      <c r="I246" s="290">
        <v>246.3</v>
      </c>
      <c r="J246" s="290">
        <v>730.7</v>
      </c>
    </row>
    <row r="247" spans="1:10" x14ac:dyDescent="0.2">
      <c r="A247" s="395"/>
      <c r="C247" s="327">
        <v>44630.416666666672</v>
      </c>
      <c r="D247" s="290">
        <v>1005.1</v>
      </c>
      <c r="E247" s="290">
        <v>0</v>
      </c>
      <c r="F247" s="290">
        <v>25.9</v>
      </c>
      <c r="G247" s="290">
        <v>58</v>
      </c>
      <c r="H247" s="290">
        <v>3.9</v>
      </c>
      <c r="I247" s="290">
        <v>123.7</v>
      </c>
      <c r="J247" s="290">
        <v>877.7</v>
      </c>
    </row>
    <row r="248" spans="1:10" x14ac:dyDescent="0.2">
      <c r="A248" s="395"/>
      <c r="C248" s="327">
        <v>44630.458333333328</v>
      </c>
      <c r="D248" s="290">
        <v>1004.6</v>
      </c>
      <c r="E248" s="290">
        <v>0</v>
      </c>
      <c r="F248" s="290">
        <v>26.9</v>
      </c>
      <c r="G248" s="290">
        <v>56</v>
      </c>
      <c r="H248" s="290">
        <v>5.8</v>
      </c>
      <c r="I248" s="290">
        <v>117.3</v>
      </c>
      <c r="J248" s="290">
        <v>956.6</v>
      </c>
    </row>
    <row r="249" spans="1:10" x14ac:dyDescent="0.2">
      <c r="A249" s="395"/>
      <c r="C249" s="327">
        <v>44630.5</v>
      </c>
      <c r="D249" s="290">
        <v>1004.1</v>
      </c>
      <c r="E249" s="290">
        <v>0</v>
      </c>
      <c r="F249" s="290">
        <v>27.2</v>
      </c>
      <c r="G249" s="290">
        <v>55.8</v>
      </c>
      <c r="H249" s="290">
        <v>6.1</v>
      </c>
      <c r="I249" s="290">
        <v>111</v>
      </c>
      <c r="J249" s="290">
        <v>963.1</v>
      </c>
    </row>
    <row r="250" spans="1:10" x14ac:dyDescent="0.2">
      <c r="A250" s="395"/>
      <c r="C250" s="327">
        <v>44630.541666666672</v>
      </c>
      <c r="D250" s="290">
        <v>1003.4</v>
      </c>
      <c r="E250" s="290">
        <v>0</v>
      </c>
      <c r="F250" s="290">
        <v>26.8</v>
      </c>
      <c r="G250" s="290">
        <v>55.7</v>
      </c>
      <c r="H250" s="290">
        <v>6.6</v>
      </c>
      <c r="I250" s="290">
        <v>112.2</v>
      </c>
      <c r="J250" s="290">
        <v>897.2</v>
      </c>
    </row>
    <row r="251" spans="1:10" x14ac:dyDescent="0.2">
      <c r="A251" s="395"/>
      <c r="C251" s="327">
        <v>44630.583333333328</v>
      </c>
      <c r="D251" s="290">
        <v>1003.2</v>
      </c>
      <c r="E251" s="290">
        <v>0</v>
      </c>
      <c r="F251" s="290">
        <v>26.1</v>
      </c>
      <c r="G251" s="290">
        <v>56.6</v>
      </c>
      <c r="H251" s="290">
        <v>7</v>
      </c>
      <c r="I251" s="290">
        <v>98.8</v>
      </c>
      <c r="J251" s="290">
        <v>763.3</v>
      </c>
    </row>
    <row r="252" spans="1:10" x14ac:dyDescent="0.2">
      <c r="A252" s="395"/>
      <c r="C252" s="327">
        <v>44630.625</v>
      </c>
      <c r="D252" s="290">
        <v>1003.2</v>
      </c>
      <c r="E252" s="290">
        <v>0</v>
      </c>
      <c r="F252" s="290">
        <v>25.7</v>
      </c>
      <c r="G252" s="290">
        <v>57.7</v>
      </c>
      <c r="H252" s="290">
        <v>6.3</v>
      </c>
      <c r="I252" s="290">
        <v>99.9</v>
      </c>
      <c r="J252" s="290">
        <v>571.29999999999995</v>
      </c>
    </row>
    <row r="253" spans="1:10" x14ac:dyDescent="0.2">
      <c r="A253" s="395"/>
      <c r="C253" s="327">
        <v>44630.666666666672</v>
      </c>
      <c r="D253" s="290">
        <v>1003.7</v>
      </c>
      <c r="E253" s="290">
        <v>0</v>
      </c>
      <c r="F253" s="290">
        <v>25.1</v>
      </c>
      <c r="G253" s="290">
        <v>59.8</v>
      </c>
      <c r="H253" s="290">
        <v>6.1</v>
      </c>
      <c r="I253" s="290">
        <v>97.3</v>
      </c>
      <c r="J253" s="290">
        <v>310.8</v>
      </c>
    </row>
    <row r="254" spans="1:10" x14ac:dyDescent="0.2">
      <c r="A254" s="395"/>
      <c r="C254" s="327">
        <v>44630.708333333328</v>
      </c>
      <c r="D254" s="290">
        <v>1004.1</v>
      </c>
      <c r="E254" s="290">
        <v>0</v>
      </c>
      <c r="F254" s="290">
        <v>24.4</v>
      </c>
      <c r="G254" s="290">
        <v>61.3</v>
      </c>
      <c r="H254" s="290">
        <v>6.1</v>
      </c>
      <c r="I254" s="290">
        <v>91.9</v>
      </c>
      <c r="J254" s="290">
        <v>92</v>
      </c>
    </row>
    <row r="255" spans="1:10" x14ac:dyDescent="0.2">
      <c r="A255" s="395"/>
      <c r="C255" s="327">
        <v>44630.75</v>
      </c>
      <c r="D255" s="290">
        <v>1004.7</v>
      </c>
      <c r="E255" s="290">
        <v>0</v>
      </c>
      <c r="F255" s="290">
        <v>23.7</v>
      </c>
      <c r="G255" s="290">
        <v>62.7</v>
      </c>
      <c r="H255" s="290">
        <v>5.6</v>
      </c>
      <c r="I255" s="290">
        <v>91.4</v>
      </c>
      <c r="J255" s="290">
        <v>2.9</v>
      </c>
    </row>
    <row r="256" spans="1:10" x14ac:dyDescent="0.2">
      <c r="A256" s="395"/>
      <c r="C256" s="327">
        <v>44630.791666666672</v>
      </c>
      <c r="D256" s="290">
        <v>1006.1</v>
      </c>
      <c r="E256" s="290">
        <v>0</v>
      </c>
      <c r="F256" s="290">
        <v>22.6</v>
      </c>
      <c r="G256" s="290">
        <v>67</v>
      </c>
      <c r="H256" s="290">
        <v>1.6</v>
      </c>
      <c r="I256" s="290">
        <v>254.2</v>
      </c>
      <c r="J256" s="290">
        <v>0</v>
      </c>
    </row>
    <row r="257" spans="1:10" x14ac:dyDescent="0.2">
      <c r="A257" s="395"/>
      <c r="C257" s="327">
        <v>44630.833333333328</v>
      </c>
      <c r="D257" s="290">
        <v>1006.8</v>
      </c>
      <c r="E257" s="290">
        <v>0</v>
      </c>
      <c r="F257" s="290">
        <v>22.3</v>
      </c>
      <c r="G257" s="290">
        <v>69</v>
      </c>
      <c r="H257" s="290">
        <v>1</v>
      </c>
      <c r="I257" s="290">
        <v>268.8</v>
      </c>
      <c r="J257" s="290">
        <v>0</v>
      </c>
    </row>
    <row r="258" spans="1:10" x14ac:dyDescent="0.2">
      <c r="A258" s="395"/>
      <c r="C258" s="327">
        <v>44630.875</v>
      </c>
      <c r="D258" s="290">
        <v>1007.1</v>
      </c>
      <c r="E258" s="290">
        <v>0</v>
      </c>
      <c r="F258" s="290">
        <v>21.6</v>
      </c>
      <c r="G258" s="290">
        <v>70.3</v>
      </c>
      <c r="H258" s="328">
        <v>0.9</v>
      </c>
      <c r="I258" s="328">
        <v>266.3</v>
      </c>
      <c r="J258" s="290">
        <v>0</v>
      </c>
    </row>
    <row r="259" spans="1:10" x14ac:dyDescent="0.2">
      <c r="A259" s="395"/>
      <c r="C259" s="327">
        <v>44630.916666666672</v>
      </c>
      <c r="D259" s="290">
        <v>1007</v>
      </c>
      <c r="E259" s="290">
        <v>0</v>
      </c>
      <c r="F259" s="290">
        <v>21.6</v>
      </c>
      <c r="G259" s="290">
        <v>70.400000000000006</v>
      </c>
      <c r="H259" s="328">
        <v>0.5</v>
      </c>
      <c r="I259" s="328">
        <v>273.3</v>
      </c>
      <c r="J259" s="290">
        <v>0</v>
      </c>
    </row>
    <row r="260" spans="1:10" x14ac:dyDescent="0.2">
      <c r="A260" s="395"/>
      <c r="C260" s="327">
        <v>44630.958333333328</v>
      </c>
      <c r="D260" s="290">
        <v>1006.9</v>
      </c>
      <c r="E260" s="290">
        <v>0</v>
      </c>
      <c r="F260" s="290">
        <v>20.9</v>
      </c>
      <c r="G260" s="290">
        <v>72.8</v>
      </c>
      <c r="H260" s="328">
        <v>0.1</v>
      </c>
      <c r="I260" s="328">
        <v>185.4</v>
      </c>
      <c r="J260" s="290">
        <v>0</v>
      </c>
    </row>
    <row r="261" spans="1:10" x14ac:dyDescent="0.2">
      <c r="A261" s="395"/>
      <c r="C261" s="327">
        <v>44631</v>
      </c>
      <c r="D261" s="290">
        <v>1006.1</v>
      </c>
      <c r="E261" s="290">
        <v>0</v>
      </c>
      <c r="F261" s="290">
        <v>21</v>
      </c>
      <c r="G261" s="290">
        <v>72.3</v>
      </c>
      <c r="H261" s="328">
        <v>0.1</v>
      </c>
      <c r="I261" s="328">
        <v>168</v>
      </c>
      <c r="J261" s="290">
        <v>0</v>
      </c>
    </row>
    <row r="262" spans="1:10" x14ac:dyDescent="0.2">
      <c r="A262" s="395"/>
      <c r="C262" s="327">
        <v>44631.041666666672</v>
      </c>
      <c r="D262" s="290">
        <v>1005.4</v>
      </c>
      <c r="E262" s="290">
        <v>0</v>
      </c>
      <c r="F262" s="290">
        <v>21</v>
      </c>
      <c r="G262" s="290">
        <v>72.900000000000006</v>
      </c>
      <c r="H262" s="328">
        <v>0.2</v>
      </c>
      <c r="I262" s="328">
        <v>169.3</v>
      </c>
      <c r="J262" s="290">
        <v>0</v>
      </c>
    </row>
    <row r="263" spans="1:10" x14ac:dyDescent="0.2">
      <c r="A263" s="395"/>
      <c r="C263" s="327">
        <v>44631.083333333328</v>
      </c>
      <c r="D263" s="290">
        <v>1005.4</v>
      </c>
      <c r="E263" s="290">
        <v>0</v>
      </c>
      <c r="F263" s="290">
        <v>21.2</v>
      </c>
      <c r="G263" s="290">
        <v>72.099999999999994</v>
      </c>
      <c r="H263" s="328">
        <v>0.3</v>
      </c>
      <c r="I263" s="328">
        <v>314.7</v>
      </c>
      <c r="J263" s="290">
        <v>0</v>
      </c>
    </row>
    <row r="264" spans="1:10" x14ac:dyDescent="0.2">
      <c r="A264" s="395"/>
      <c r="C264" s="327">
        <v>44631.125</v>
      </c>
      <c r="D264" s="290">
        <v>1005.3</v>
      </c>
      <c r="E264" s="290">
        <v>0</v>
      </c>
      <c r="F264" s="290">
        <v>21.4</v>
      </c>
      <c r="G264" s="290">
        <v>70.400000000000006</v>
      </c>
      <c r="H264" s="328">
        <v>0.3</v>
      </c>
      <c r="I264" s="328">
        <v>288.39999999999998</v>
      </c>
      <c r="J264" s="290">
        <v>0</v>
      </c>
    </row>
    <row r="265" spans="1:10" x14ac:dyDescent="0.2">
      <c r="A265" s="395"/>
      <c r="C265" s="327">
        <v>44631.166666666672</v>
      </c>
      <c r="D265" s="290">
        <v>1005.6</v>
      </c>
      <c r="E265" s="290">
        <v>0</v>
      </c>
      <c r="F265" s="290">
        <v>19.2</v>
      </c>
      <c r="G265" s="290">
        <v>78</v>
      </c>
      <c r="H265" s="328">
        <v>0.5</v>
      </c>
      <c r="I265" s="328">
        <v>154</v>
      </c>
      <c r="J265" s="290">
        <v>0</v>
      </c>
    </row>
    <row r="266" spans="1:10" x14ac:dyDescent="0.2">
      <c r="A266" s="395"/>
      <c r="C266" s="327">
        <v>44631.208333333328</v>
      </c>
      <c r="D266" s="290">
        <v>1005.9</v>
      </c>
      <c r="E266" s="290">
        <v>0</v>
      </c>
      <c r="F266" s="290">
        <v>20.100000000000001</v>
      </c>
      <c r="G266" s="290">
        <v>76.599999999999994</v>
      </c>
      <c r="H266" s="328">
        <v>0</v>
      </c>
      <c r="I266" s="328">
        <v>350.4</v>
      </c>
      <c r="J266" s="290">
        <v>0.6</v>
      </c>
    </row>
    <row r="267" spans="1:10" x14ac:dyDescent="0.2">
      <c r="A267" s="395"/>
      <c r="C267" s="327">
        <v>44631.25</v>
      </c>
      <c r="D267" s="290">
        <v>1006.6</v>
      </c>
      <c r="E267" s="290">
        <v>0</v>
      </c>
      <c r="F267" s="290">
        <v>21</v>
      </c>
      <c r="G267" s="290">
        <v>73</v>
      </c>
      <c r="H267" s="290">
        <v>0</v>
      </c>
      <c r="I267" s="290">
        <v>0</v>
      </c>
      <c r="J267" s="290">
        <v>41.1</v>
      </c>
    </row>
    <row r="268" spans="1:10" x14ac:dyDescent="0.2">
      <c r="A268" s="395"/>
      <c r="C268" s="327">
        <v>44631.291666666672</v>
      </c>
      <c r="D268" s="290">
        <v>1006.8</v>
      </c>
      <c r="E268" s="290">
        <v>0</v>
      </c>
      <c r="F268" s="290">
        <v>20.5</v>
      </c>
      <c r="G268" s="290">
        <v>75.400000000000006</v>
      </c>
      <c r="H268" s="328">
        <v>0.5</v>
      </c>
      <c r="I268" s="328">
        <v>305</v>
      </c>
      <c r="J268" s="290">
        <v>162.6</v>
      </c>
    </row>
    <row r="269" spans="1:10" x14ac:dyDescent="0.2">
      <c r="A269" s="395"/>
      <c r="C269" s="327">
        <v>44631.333333333328</v>
      </c>
      <c r="D269" s="290">
        <v>1006.5</v>
      </c>
      <c r="E269" s="290">
        <v>0</v>
      </c>
      <c r="F269" s="290">
        <v>22.5</v>
      </c>
      <c r="G269" s="290">
        <v>68.7</v>
      </c>
      <c r="H269" s="290">
        <v>1.8</v>
      </c>
      <c r="I269" s="290">
        <v>244.2</v>
      </c>
      <c r="J269" s="290">
        <v>430</v>
      </c>
    </row>
    <row r="270" spans="1:10" x14ac:dyDescent="0.2">
      <c r="A270" s="395"/>
      <c r="C270" s="327">
        <v>44631.375</v>
      </c>
      <c r="D270" s="290">
        <v>1005.9</v>
      </c>
      <c r="E270" s="290">
        <v>0</v>
      </c>
      <c r="F270" s="290">
        <v>23.2</v>
      </c>
      <c r="G270" s="290">
        <v>66.099999999999994</v>
      </c>
      <c r="H270" s="290">
        <v>2.8</v>
      </c>
      <c r="I270" s="290">
        <v>247.5</v>
      </c>
      <c r="J270" s="290">
        <v>706.1</v>
      </c>
    </row>
    <row r="271" spans="1:10" x14ac:dyDescent="0.2">
      <c r="A271" s="395"/>
      <c r="C271" s="327">
        <v>44631.416666666672</v>
      </c>
      <c r="D271" s="290">
        <v>1005.4</v>
      </c>
      <c r="E271" s="290">
        <v>0</v>
      </c>
      <c r="F271" s="290">
        <v>24.2</v>
      </c>
      <c r="G271" s="290">
        <v>63</v>
      </c>
      <c r="H271" s="290">
        <v>2.7</v>
      </c>
      <c r="I271" s="290">
        <v>245.6</v>
      </c>
      <c r="J271" s="290">
        <v>818.5</v>
      </c>
    </row>
    <row r="272" spans="1:10" x14ac:dyDescent="0.2">
      <c r="A272" s="395"/>
      <c r="C272" s="327">
        <v>44631.458333333328</v>
      </c>
      <c r="D272" s="290">
        <v>1004.4</v>
      </c>
      <c r="E272" s="290">
        <v>0</v>
      </c>
      <c r="F272" s="290">
        <v>25.3</v>
      </c>
      <c r="G272" s="290">
        <v>60.4</v>
      </c>
      <c r="H272" s="290">
        <v>3.2</v>
      </c>
      <c r="I272" s="290">
        <v>160.9</v>
      </c>
      <c r="J272" s="290">
        <v>963.3</v>
      </c>
    </row>
    <row r="273" spans="1:10" x14ac:dyDescent="0.2">
      <c r="A273" s="395"/>
      <c r="C273" s="327">
        <v>44631.5</v>
      </c>
      <c r="D273" s="290">
        <v>1004.2</v>
      </c>
      <c r="E273" s="290">
        <v>0</v>
      </c>
      <c r="F273" s="290">
        <v>26.6</v>
      </c>
      <c r="G273" s="290">
        <v>57.5</v>
      </c>
      <c r="H273" s="290">
        <v>4.0999999999999996</v>
      </c>
      <c r="I273" s="290">
        <v>137.19999999999999</v>
      </c>
      <c r="J273" s="290">
        <v>963.3</v>
      </c>
    </row>
    <row r="274" spans="1:10" x14ac:dyDescent="0.2">
      <c r="A274" s="395"/>
      <c r="C274" s="327">
        <v>44631.541666666672</v>
      </c>
      <c r="D274" s="290">
        <v>1003.6</v>
      </c>
      <c r="E274" s="290">
        <v>0</v>
      </c>
      <c r="F274" s="290">
        <v>27</v>
      </c>
      <c r="G274" s="290">
        <v>56.8</v>
      </c>
      <c r="H274" s="290">
        <v>5.0999999999999996</v>
      </c>
      <c r="I274" s="290">
        <v>154.19999999999999</v>
      </c>
      <c r="J274" s="290">
        <v>893.3</v>
      </c>
    </row>
    <row r="275" spans="1:10" x14ac:dyDescent="0.2">
      <c r="A275" s="395"/>
      <c r="C275" s="327">
        <v>44631.583333333328</v>
      </c>
      <c r="D275" s="290">
        <v>1003.2</v>
      </c>
      <c r="E275" s="290">
        <v>0</v>
      </c>
      <c r="F275" s="290">
        <v>26.8</v>
      </c>
      <c r="G275" s="290">
        <v>57.2</v>
      </c>
      <c r="H275" s="290">
        <v>4.2</v>
      </c>
      <c r="I275" s="290">
        <v>142.4</v>
      </c>
      <c r="J275" s="290">
        <v>766.5</v>
      </c>
    </row>
    <row r="276" spans="1:10" x14ac:dyDescent="0.2">
      <c r="A276" s="395"/>
      <c r="C276" s="327">
        <v>44631.625</v>
      </c>
      <c r="D276" s="290">
        <v>1003.1</v>
      </c>
      <c r="E276" s="290">
        <v>0</v>
      </c>
      <c r="F276" s="290">
        <v>26.4</v>
      </c>
      <c r="G276" s="290">
        <v>57.8</v>
      </c>
      <c r="H276" s="290">
        <v>4.5999999999999996</v>
      </c>
      <c r="I276" s="290">
        <v>119.8</v>
      </c>
      <c r="J276" s="290">
        <v>555</v>
      </c>
    </row>
    <row r="277" spans="1:10" x14ac:dyDescent="0.2">
      <c r="A277" s="395"/>
      <c r="C277" s="327">
        <v>44631.666666666672</v>
      </c>
      <c r="D277" s="290">
        <v>1003.1</v>
      </c>
      <c r="E277" s="290">
        <v>0</v>
      </c>
      <c r="F277" s="290">
        <v>24.9</v>
      </c>
      <c r="G277" s="290">
        <v>60.7</v>
      </c>
      <c r="H277" s="290">
        <v>5.2</v>
      </c>
      <c r="I277" s="290">
        <v>102.7</v>
      </c>
      <c r="J277" s="290">
        <v>234.3</v>
      </c>
    </row>
    <row r="278" spans="1:10" x14ac:dyDescent="0.2">
      <c r="A278" s="395"/>
      <c r="C278" s="327">
        <v>44631.708333333328</v>
      </c>
      <c r="D278" s="329">
        <v>1004</v>
      </c>
      <c r="E278" s="290">
        <v>0</v>
      </c>
      <c r="F278" s="290">
        <v>24.2</v>
      </c>
      <c r="G278" s="290">
        <v>63.5</v>
      </c>
      <c r="H278" s="290">
        <v>5.6</v>
      </c>
      <c r="I278" s="290">
        <v>95</v>
      </c>
      <c r="J278" s="290">
        <v>91.3</v>
      </c>
    </row>
    <row r="279" spans="1:10" x14ac:dyDescent="0.2">
      <c r="A279" s="395"/>
      <c r="C279" s="327">
        <v>44631.75</v>
      </c>
      <c r="D279" s="329">
        <v>1004.8</v>
      </c>
      <c r="E279" s="290">
        <v>0</v>
      </c>
      <c r="F279" s="290">
        <v>23.5</v>
      </c>
      <c r="G279" s="290">
        <v>66.5</v>
      </c>
      <c r="H279" s="290">
        <v>4.7</v>
      </c>
      <c r="I279" s="290">
        <v>93.5</v>
      </c>
      <c r="J279" s="290">
        <v>2</v>
      </c>
    </row>
    <row r="280" spans="1:10" x14ac:dyDescent="0.2">
      <c r="A280" s="395"/>
      <c r="C280" s="327">
        <v>44631.791666666672</v>
      </c>
      <c r="D280" s="290">
        <v>1005.9</v>
      </c>
      <c r="E280" s="290">
        <v>0</v>
      </c>
      <c r="F280" s="290">
        <v>23.1</v>
      </c>
      <c r="G280" s="290">
        <v>66.599999999999994</v>
      </c>
      <c r="H280" s="290">
        <v>4.4000000000000004</v>
      </c>
      <c r="I280" s="290">
        <v>93.7</v>
      </c>
      <c r="J280" s="290">
        <v>0</v>
      </c>
    </row>
    <row r="281" spans="1:10" x14ac:dyDescent="0.2">
      <c r="A281" s="395"/>
      <c r="C281" s="327">
        <v>44631.833333333328</v>
      </c>
      <c r="D281" s="290">
        <v>1006.7</v>
      </c>
      <c r="E281" s="290">
        <v>0</v>
      </c>
      <c r="F281" s="290">
        <v>23.3</v>
      </c>
      <c r="G281" s="290">
        <v>63.5</v>
      </c>
      <c r="H281" s="290">
        <v>4.3</v>
      </c>
      <c r="I281" s="290">
        <v>97.8</v>
      </c>
      <c r="J281" s="290">
        <v>0</v>
      </c>
    </row>
    <row r="282" spans="1:10" x14ac:dyDescent="0.2">
      <c r="A282" s="395"/>
      <c r="C282" s="327">
        <v>44631.875</v>
      </c>
      <c r="D282" s="290">
        <v>1007.4</v>
      </c>
      <c r="E282" s="290">
        <v>0</v>
      </c>
      <c r="F282" s="290">
        <v>23.4</v>
      </c>
      <c r="G282" s="290">
        <v>62.6</v>
      </c>
      <c r="H282" s="290">
        <v>3.2</v>
      </c>
      <c r="I282" s="290">
        <v>98.2</v>
      </c>
      <c r="J282" s="290">
        <v>0</v>
      </c>
    </row>
    <row r="283" spans="1:10" x14ac:dyDescent="0.2">
      <c r="A283" s="395"/>
      <c r="C283" s="327">
        <v>44631.916666666672</v>
      </c>
      <c r="D283" s="290">
        <v>1007.6</v>
      </c>
      <c r="E283" s="290">
        <v>0</v>
      </c>
      <c r="F283" s="290">
        <v>23.3</v>
      </c>
      <c r="G283" s="290">
        <v>64.3</v>
      </c>
      <c r="H283" s="290">
        <v>1.4</v>
      </c>
      <c r="I283" s="290">
        <v>90.4</v>
      </c>
      <c r="J283" s="290">
        <v>0</v>
      </c>
    </row>
    <row r="284" spans="1:10" x14ac:dyDescent="0.2">
      <c r="A284" s="395"/>
      <c r="C284" s="327">
        <v>44631.958333333328</v>
      </c>
      <c r="D284" s="290">
        <v>1007.3</v>
      </c>
      <c r="E284" s="290">
        <v>0</v>
      </c>
      <c r="F284" s="290">
        <v>21.4</v>
      </c>
      <c r="G284" s="290">
        <v>72.099999999999994</v>
      </c>
      <c r="H284" s="328">
        <v>0.6</v>
      </c>
      <c r="I284" s="328">
        <v>239.7</v>
      </c>
      <c r="J284" s="290">
        <v>0</v>
      </c>
    </row>
    <row r="285" spans="1:10" x14ac:dyDescent="0.2">
      <c r="A285" s="395"/>
      <c r="C285" s="327">
        <v>44632</v>
      </c>
      <c r="D285" s="290">
        <v>1007</v>
      </c>
      <c r="E285" s="290">
        <v>0</v>
      </c>
      <c r="F285" s="290">
        <v>21.8</v>
      </c>
      <c r="G285" s="290">
        <v>71.3</v>
      </c>
      <c r="H285" s="328">
        <v>0.2</v>
      </c>
      <c r="I285" s="328">
        <v>284.2</v>
      </c>
      <c r="J285" s="290">
        <v>0</v>
      </c>
    </row>
    <row r="286" spans="1:10" x14ac:dyDescent="0.2">
      <c r="A286" s="395"/>
      <c r="C286" s="327">
        <v>44632.041666666672</v>
      </c>
      <c r="D286" s="290">
        <v>1007</v>
      </c>
      <c r="E286" s="290">
        <v>0</v>
      </c>
      <c r="F286" s="290">
        <v>21.7</v>
      </c>
      <c r="G286" s="290">
        <v>71.5</v>
      </c>
      <c r="H286" s="328">
        <v>1.1000000000000001</v>
      </c>
      <c r="I286" s="328">
        <v>288.60000000000002</v>
      </c>
      <c r="J286" s="290">
        <v>0</v>
      </c>
    </row>
    <row r="287" spans="1:10" x14ac:dyDescent="0.2">
      <c r="A287" s="395"/>
      <c r="C287" s="327">
        <v>44632.083333333328</v>
      </c>
      <c r="D287" s="290">
        <v>1006.6</v>
      </c>
      <c r="E287" s="290">
        <v>0</v>
      </c>
      <c r="F287" s="290">
        <v>21.4</v>
      </c>
      <c r="G287" s="290">
        <v>71.900000000000006</v>
      </c>
      <c r="H287" s="328">
        <v>1.1000000000000001</v>
      </c>
      <c r="I287" s="328">
        <v>259</v>
      </c>
      <c r="J287" s="290">
        <v>0</v>
      </c>
    </row>
    <row r="288" spans="1:10" x14ac:dyDescent="0.2">
      <c r="A288" s="395"/>
      <c r="C288" s="327">
        <v>44632.125</v>
      </c>
      <c r="D288" s="290">
        <v>1006.6</v>
      </c>
      <c r="E288" s="290">
        <v>0</v>
      </c>
      <c r="F288" s="290">
        <v>21.9</v>
      </c>
      <c r="G288" s="290">
        <v>70.2</v>
      </c>
      <c r="H288" s="328">
        <v>0.7</v>
      </c>
      <c r="I288" s="328">
        <v>327.9</v>
      </c>
      <c r="J288" s="290">
        <v>0</v>
      </c>
    </row>
    <row r="289" spans="1:10" x14ac:dyDescent="0.2">
      <c r="A289" s="395"/>
      <c r="C289" s="327">
        <v>44632.166666666672</v>
      </c>
      <c r="D289" s="290">
        <v>1006.7</v>
      </c>
      <c r="E289" s="290">
        <v>0</v>
      </c>
      <c r="F289" s="290">
        <v>21</v>
      </c>
      <c r="G289" s="290">
        <v>73.2</v>
      </c>
      <c r="H289" s="290">
        <v>0</v>
      </c>
      <c r="I289" s="328">
        <v>0</v>
      </c>
      <c r="J289" s="290">
        <v>0</v>
      </c>
    </row>
    <row r="290" spans="1:10" x14ac:dyDescent="0.2">
      <c r="A290" s="395"/>
      <c r="C290" s="327">
        <v>44632.208333333328</v>
      </c>
      <c r="D290" s="290">
        <v>1006.7</v>
      </c>
      <c r="E290" s="290">
        <v>0</v>
      </c>
      <c r="F290" s="290">
        <v>22.1</v>
      </c>
      <c r="G290" s="290">
        <v>67.7</v>
      </c>
      <c r="H290" s="328">
        <v>0.1</v>
      </c>
      <c r="I290" s="328">
        <v>19.3</v>
      </c>
      <c r="J290" s="290">
        <v>0.4</v>
      </c>
    </row>
    <row r="291" spans="1:10" x14ac:dyDescent="0.2">
      <c r="A291" s="395"/>
      <c r="C291" s="327">
        <v>44632.25</v>
      </c>
      <c r="D291" s="290">
        <v>1007.1</v>
      </c>
      <c r="E291" s="290">
        <v>0</v>
      </c>
      <c r="F291" s="290">
        <v>21</v>
      </c>
      <c r="G291" s="290">
        <v>68.8</v>
      </c>
      <c r="H291" s="328">
        <v>0.3</v>
      </c>
      <c r="I291" s="328">
        <v>279</v>
      </c>
      <c r="J291" s="290">
        <v>44.4</v>
      </c>
    </row>
    <row r="292" spans="1:10" x14ac:dyDescent="0.2">
      <c r="A292" s="395"/>
      <c r="C292" s="327">
        <v>44632.291666666672</v>
      </c>
      <c r="D292" s="290">
        <v>1007.5</v>
      </c>
      <c r="E292" s="290">
        <v>0</v>
      </c>
      <c r="F292" s="290">
        <v>21.5</v>
      </c>
      <c r="G292" s="290">
        <v>69.099999999999994</v>
      </c>
      <c r="H292" s="290">
        <v>0.3</v>
      </c>
      <c r="I292" s="290">
        <v>214.1</v>
      </c>
      <c r="J292" s="290">
        <v>227.7</v>
      </c>
    </row>
    <row r="293" spans="1:10" x14ac:dyDescent="0.2">
      <c r="A293" s="395"/>
      <c r="C293" s="327">
        <v>44632.333333333328</v>
      </c>
      <c r="D293" s="290">
        <v>1007.4</v>
      </c>
      <c r="E293" s="290">
        <v>0</v>
      </c>
      <c r="F293" s="290">
        <v>22</v>
      </c>
      <c r="G293" s="290">
        <v>70.099999999999994</v>
      </c>
      <c r="H293" s="290">
        <v>1</v>
      </c>
      <c r="I293" s="290">
        <v>199.9</v>
      </c>
      <c r="J293" s="290">
        <v>552</v>
      </c>
    </row>
    <row r="294" spans="1:10" x14ac:dyDescent="0.2">
      <c r="A294" s="395"/>
      <c r="C294" s="327">
        <v>44632.375</v>
      </c>
      <c r="D294" s="290">
        <v>1006.3</v>
      </c>
      <c r="E294" s="290">
        <v>0</v>
      </c>
      <c r="F294" s="290">
        <v>23.4</v>
      </c>
      <c r="G294" s="290">
        <v>65.400000000000006</v>
      </c>
      <c r="H294" s="290">
        <v>1.4</v>
      </c>
      <c r="I294" s="290">
        <v>219.7</v>
      </c>
      <c r="J294" s="290">
        <v>736.8</v>
      </c>
    </row>
    <row r="295" spans="1:10" x14ac:dyDescent="0.2">
      <c r="A295" s="395"/>
      <c r="C295" s="327">
        <v>44632.416666666672</v>
      </c>
      <c r="D295" s="290">
        <v>1005.6</v>
      </c>
      <c r="E295" s="290">
        <v>0</v>
      </c>
      <c r="F295" s="290">
        <v>25.7</v>
      </c>
      <c r="G295" s="290">
        <v>58.5</v>
      </c>
      <c r="H295" s="290">
        <v>3.6</v>
      </c>
      <c r="I295" s="290">
        <v>156.6</v>
      </c>
      <c r="J295" s="290">
        <v>866</v>
      </c>
    </row>
    <row r="296" spans="1:10" x14ac:dyDescent="0.2">
      <c r="A296" s="395"/>
      <c r="C296" s="327">
        <v>44632.458333333328</v>
      </c>
      <c r="D296" s="290">
        <v>1005.3</v>
      </c>
      <c r="E296" s="290">
        <v>0</v>
      </c>
      <c r="F296" s="290">
        <v>26.4</v>
      </c>
      <c r="G296" s="290">
        <v>56.5</v>
      </c>
      <c r="H296" s="290">
        <v>5</v>
      </c>
      <c r="I296" s="290">
        <v>130.19999999999999</v>
      </c>
      <c r="J296" s="290">
        <v>941.1</v>
      </c>
    </row>
    <row r="297" spans="1:10" x14ac:dyDescent="0.2">
      <c r="A297" s="395"/>
      <c r="C297" s="327">
        <v>44632.5</v>
      </c>
      <c r="D297" s="290">
        <v>1004.9</v>
      </c>
      <c r="E297" s="290">
        <v>0</v>
      </c>
      <c r="F297" s="290">
        <v>26.4</v>
      </c>
      <c r="G297" s="290">
        <v>56.6</v>
      </c>
      <c r="H297" s="290">
        <v>5.3</v>
      </c>
      <c r="I297" s="290">
        <v>123.1</v>
      </c>
      <c r="J297" s="290">
        <v>947.2</v>
      </c>
    </row>
    <row r="298" spans="1:10" x14ac:dyDescent="0.2">
      <c r="A298" s="395"/>
      <c r="C298" s="327">
        <v>44632.541666666672</v>
      </c>
      <c r="D298" s="290">
        <v>1004.7</v>
      </c>
      <c r="E298" s="290">
        <v>0</v>
      </c>
      <c r="F298" s="290">
        <v>26.5</v>
      </c>
      <c r="G298" s="290">
        <v>56.2</v>
      </c>
      <c r="H298" s="290">
        <v>4.5999999999999996</v>
      </c>
      <c r="I298" s="290">
        <v>116.6</v>
      </c>
      <c r="J298" s="290">
        <v>878.4</v>
      </c>
    </row>
    <row r="299" spans="1:10" x14ac:dyDescent="0.2">
      <c r="A299" s="395"/>
      <c r="C299" s="327">
        <v>44632.583333333328</v>
      </c>
      <c r="D299" s="290">
        <v>1004.4</v>
      </c>
      <c r="E299" s="290">
        <v>0</v>
      </c>
      <c r="F299" s="290">
        <v>26.4</v>
      </c>
      <c r="G299" s="290">
        <v>56</v>
      </c>
      <c r="H299" s="290">
        <v>5.2</v>
      </c>
      <c r="I299" s="290">
        <v>115.5</v>
      </c>
      <c r="J299" s="290">
        <v>741.4</v>
      </c>
    </row>
    <row r="300" spans="1:10" x14ac:dyDescent="0.2">
      <c r="A300" s="395"/>
      <c r="C300" s="327">
        <v>44632.625</v>
      </c>
      <c r="D300" s="290">
        <v>1004.3</v>
      </c>
      <c r="E300" s="290">
        <v>0</v>
      </c>
      <c r="F300" s="290">
        <v>26</v>
      </c>
      <c r="G300" s="290">
        <v>56.6</v>
      </c>
      <c r="H300" s="290">
        <v>4.7</v>
      </c>
      <c r="I300" s="290">
        <v>114.9</v>
      </c>
      <c r="J300" s="290">
        <v>552.5</v>
      </c>
    </row>
    <row r="301" spans="1:10" x14ac:dyDescent="0.2">
      <c r="A301" s="395"/>
      <c r="C301" s="327">
        <v>44632.666666666672</v>
      </c>
      <c r="D301" s="290">
        <v>1004.3</v>
      </c>
      <c r="E301" s="290">
        <v>0</v>
      </c>
      <c r="F301" s="290">
        <v>25.5</v>
      </c>
      <c r="G301" s="290">
        <v>57.7</v>
      </c>
      <c r="H301" s="290">
        <v>5.0999999999999996</v>
      </c>
      <c r="I301" s="290">
        <v>111.6</v>
      </c>
      <c r="J301" s="290">
        <v>300</v>
      </c>
    </row>
    <row r="302" spans="1:10" x14ac:dyDescent="0.2">
      <c r="A302" s="395"/>
      <c r="C302" s="327">
        <v>44632.708333333328</v>
      </c>
      <c r="D302" s="290">
        <v>1005.1</v>
      </c>
      <c r="E302" s="290">
        <v>0</v>
      </c>
      <c r="F302" s="290">
        <v>24.4</v>
      </c>
      <c r="G302" s="290">
        <v>60.1</v>
      </c>
      <c r="H302" s="290">
        <v>4.9000000000000004</v>
      </c>
      <c r="I302" s="290">
        <v>95.9</v>
      </c>
      <c r="J302" s="290">
        <v>85.9</v>
      </c>
    </row>
    <row r="303" spans="1:10" x14ac:dyDescent="0.2">
      <c r="A303" s="395"/>
      <c r="C303" s="327">
        <v>44632.75</v>
      </c>
      <c r="D303" s="290">
        <v>1006</v>
      </c>
      <c r="E303" s="290">
        <v>0</v>
      </c>
      <c r="F303" s="290">
        <v>23.6</v>
      </c>
      <c r="G303" s="290">
        <v>62.4</v>
      </c>
      <c r="H303" s="290">
        <v>5.3</v>
      </c>
      <c r="I303" s="290">
        <v>93.9</v>
      </c>
      <c r="J303" s="290">
        <v>1.7</v>
      </c>
    </row>
    <row r="304" spans="1:10" x14ac:dyDescent="0.2">
      <c r="A304" s="395"/>
      <c r="C304" s="327">
        <v>44632.791666666672</v>
      </c>
      <c r="D304" s="290">
        <v>1006.7</v>
      </c>
      <c r="E304" s="290">
        <v>0</v>
      </c>
      <c r="F304" s="290">
        <v>23.7</v>
      </c>
      <c r="G304" s="290">
        <v>61.7</v>
      </c>
      <c r="H304" s="290">
        <v>5.4</v>
      </c>
      <c r="I304" s="290">
        <v>91.3</v>
      </c>
      <c r="J304" s="290">
        <v>0</v>
      </c>
    </row>
    <row r="305" spans="1:10" x14ac:dyDescent="0.2">
      <c r="A305" s="395"/>
      <c r="C305" s="327">
        <v>44632.833333333328</v>
      </c>
      <c r="D305" s="290">
        <v>1007.4</v>
      </c>
      <c r="E305" s="290">
        <v>0</v>
      </c>
      <c r="F305" s="290">
        <v>23.6</v>
      </c>
      <c r="G305" s="290">
        <v>61.6</v>
      </c>
      <c r="H305" s="290">
        <v>4</v>
      </c>
      <c r="I305" s="290">
        <v>89.8</v>
      </c>
      <c r="J305" s="290">
        <v>0</v>
      </c>
    </row>
    <row r="306" spans="1:10" x14ac:dyDescent="0.2">
      <c r="A306" s="395"/>
      <c r="C306" s="327">
        <v>44632.875</v>
      </c>
      <c r="D306" s="290">
        <v>1007.8</v>
      </c>
      <c r="E306" s="290">
        <v>0</v>
      </c>
      <c r="F306" s="290">
        <v>23.3</v>
      </c>
      <c r="G306" s="290">
        <v>61.9</v>
      </c>
      <c r="H306" s="290">
        <v>4.4000000000000004</v>
      </c>
      <c r="I306" s="290">
        <v>90.3</v>
      </c>
      <c r="J306" s="290">
        <v>0</v>
      </c>
    </row>
    <row r="307" spans="1:10" x14ac:dyDescent="0.2">
      <c r="A307" s="395"/>
      <c r="C307" s="327">
        <v>44632.916666666672</v>
      </c>
      <c r="D307" s="290">
        <v>1007.8</v>
      </c>
      <c r="E307" s="290">
        <v>0</v>
      </c>
      <c r="F307" s="290">
        <v>22.7</v>
      </c>
      <c r="G307" s="290">
        <v>62.2</v>
      </c>
      <c r="H307" s="328">
        <v>4.8</v>
      </c>
      <c r="I307" s="328">
        <v>92.2</v>
      </c>
      <c r="J307" s="290">
        <v>0</v>
      </c>
    </row>
    <row r="308" spans="1:10" x14ac:dyDescent="0.2">
      <c r="A308" s="395"/>
      <c r="C308" s="327">
        <v>44632.958333333328</v>
      </c>
      <c r="D308" s="290">
        <v>1007.5</v>
      </c>
      <c r="E308" s="290">
        <v>0</v>
      </c>
      <c r="F308" s="290">
        <v>22.2</v>
      </c>
      <c r="G308" s="290">
        <v>64.900000000000006</v>
      </c>
      <c r="H308" s="328">
        <v>2.5</v>
      </c>
      <c r="I308" s="328">
        <v>59.7</v>
      </c>
      <c r="J308" s="290">
        <v>0</v>
      </c>
    </row>
    <row r="309" spans="1:10" x14ac:dyDescent="0.2">
      <c r="A309" s="395"/>
      <c r="C309" s="327">
        <v>44633</v>
      </c>
      <c r="D309" s="290">
        <v>1007.2</v>
      </c>
      <c r="E309" s="290">
        <v>0</v>
      </c>
      <c r="F309" s="290">
        <v>21.4</v>
      </c>
      <c r="G309" s="290">
        <v>69.7</v>
      </c>
      <c r="H309" s="328">
        <v>0.5</v>
      </c>
      <c r="I309" s="328">
        <v>269.39999999999998</v>
      </c>
      <c r="J309" s="290">
        <v>0</v>
      </c>
    </row>
    <row r="310" spans="1:10" x14ac:dyDescent="0.2">
      <c r="A310" s="395"/>
      <c r="C310" s="327">
        <v>44633.041666666672</v>
      </c>
      <c r="D310" s="290">
        <v>1007.2</v>
      </c>
      <c r="E310" s="290">
        <v>0</v>
      </c>
      <c r="F310" s="290">
        <v>21.1</v>
      </c>
      <c r="G310" s="290">
        <v>71.5</v>
      </c>
      <c r="H310" s="328">
        <v>1.1000000000000001</v>
      </c>
      <c r="I310" s="328">
        <v>302.60000000000002</v>
      </c>
      <c r="J310" s="290">
        <v>0</v>
      </c>
    </row>
    <row r="311" spans="1:10" x14ac:dyDescent="0.2">
      <c r="A311" s="395"/>
      <c r="C311" s="327">
        <v>44633.083333333328</v>
      </c>
      <c r="D311" s="290">
        <v>1006.8</v>
      </c>
      <c r="E311" s="290">
        <v>0</v>
      </c>
      <c r="F311" s="290">
        <v>21.1</v>
      </c>
      <c r="G311" s="290">
        <v>71.099999999999994</v>
      </c>
      <c r="H311" s="328">
        <v>0.5</v>
      </c>
      <c r="I311" s="328">
        <v>308.8</v>
      </c>
      <c r="J311" s="290">
        <v>0</v>
      </c>
    </row>
    <row r="312" spans="1:10" x14ac:dyDescent="0.2">
      <c r="A312" s="395"/>
      <c r="C312" s="327">
        <v>44633.125</v>
      </c>
      <c r="D312" s="290">
        <v>1007.2</v>
      </c>
      <c r="E312" s="290">
        <v>0</v>
      </c>
      <c r="F312" s="290">
        <v>20.8</v>
      </c>
      <c r="G312" s="290">
        <v>70.099999999999994</v>
      </c>
      <c r="H312" s="328">
        <v>0.2</v>
      </c>
      <c r="I312" s="328">
        <v>303.7</v>
      </c>
      <c r="J312" s="290">
        <v>0</v>
      </c>
    </row>
    <row r="313" spans="1:10" x14ac:dyDescent="0.2">
      <c r="A313" s="395"/>
      <c r="C313" s="327">
        <v>44633.166666666672</v>
      </c>
      <c r="D313" s="290">
        <v>1007.1</v>
      </c>
      <c r="E313" s="290">
        <v>0</v>
      </c>
      <c r="F313" s="290">
        <v>20.9</v>
      </c>
      <c r="G313" s="290">
        <v>69.7</v>
      </c>
      <c r="H313" s="328">
        <v>0.6</v>
      </c>
      <c r="I313" s="328">
        <v>11</v>
      </c>
      <c r="J313" s="290">
        <v>0</v>
      </c>
    </row>
    <row r="314" spans="1:10" x14ac:dyDescent="0.2">
      <c r="A314" s="395"/>
      <c r="C314" s="327">
        <v>44633.208333333328</v>
      </c>
      <c r="D314" s="290">
        <v>1007.7</v>
      </c>
      <c r="E314" s="290">
        <v>0</v>
      </c>
      <c r="F314" s="290">
        <v>20.5</v>
      </c>
      <c r="G314" s="290">
        <v>70.599999999999994</v>
      </c>
      <c r="H314" s="328">
        <v>0.4</v>
      </c>
      <c r="I314" s="328">
        <v>233.2</v>
      </c>
      <c r="J314" s="290">
        <v>0.4</v>
      </c>
    </row>
    <row r="315" spans="1:10" x14ac:dyDescent="0.2">
      <c r="A315" s="395"/>
      <c r="C315" s="327">
        <v>44633.25</v>
      </c>
      <c r="D315" s="290">
        <v>1008.4</v>
      </c>
      <c r="E315" s="290">
        <v>0</v>
      </c>
      <c r="F315" s="290">
        <v>20.399999999999999</v>
      </c>
      <c r="G315" s="290">
        <v>71</v>
      </c>
      <c r="H315" s="328">
        <v>0.2</v>
      </c>
      <c r="I315" s="328">
        <v>306</v>
      </c>
      <c r="J315" s="290">
        <v>54.8</v>
      </c>
    </row>
    <row r="316" spans="1:10" x14ac:dyDescent="0.2">
      <c r="A316" s="395"/>
      <c r="C316" s="327">
        <v>44633.291666666672</v>
      </c>
      <c r="D316" s="290">
        <v>1008.9</v>
      </c>
      <c r="E316" s="290">
        <v>0</v>
      </c>
      <c r="F316" s="290">
        <v>21.1</v>
      </c>
      <c r="G316" s="290">
        <v>68.400000000000006</v>
      </c>
      <c r="H316" s="290">
        <v>1.3</v>
      </c>
      <c r="I316" s="290">
        <v>257.60000000000002</v>
      </c>
      <c r="J316" s="290">
        <v>226.6</v>
      </c>
    </row>
    <row r="317" spans="1:10" x14ac:dyDescent="0.2">
      <c r="A317" s="395"/>
      <c r="C317" s="327">
        <v>44633.333333333328</v>
      </c>
      <c r="D317" s="290">
        <v>1008.5</v>
      </c>
      <c r="E317" s="290">
        <v>0</v>
      </c>
      <c r="F317" s="290">
        <v>21.9</v>
      </c>
      <c r="G317" s="290">
        <v>66.2</v>
      </c>
      <c r="H317" s="290">
        <v>1.9</v>
      </c>
      <c r="I317" s="290">
        <v>250.2</v>
      </c>
      <c r="J317" s="290">
        <v>526</v>
      </c>
    </row>
    <row r="318" spans="1:10" x14ac:dyDescent="0.2">
      <c r="A318" s="395"/>
      <c r="C318" s="327">
        <v>44633.375</v>
      </c>
      <c r="D318" s="290">
        <v>1007.6</v>
      </c>
      <c r="E318" s="290">
        <v>0</v>
      </c>
      <c r="F318" s="290">
        <v>22.6</v>
      </c>
      <c r="G318" s="290">
        <v>63.4</v>
      </c>
      <c r="H318" s="290">
        <v>2.9</v>
      </c>
      <c r="I318" s="290">
        <v>250</v>
      </c>
      <c r="J318" s="290">
        <v>727.5</v>
      </c>
    </row>
    <row r="319" spans="1:10" x14ac:dyDescent="0.2">
      <c r="A319" s="395"/>
      <c r="C319" s="327">
        <v>44633.416666666672</v>
      </c>
      <c r="D319" s="290">
        <v>1007.1</v>
      </c>
      <c r="E319" s="290">
        <v>0</v>
      </c>
      <c r="F319" s="290">
        <v>25.3</v>
      </c>
      <c r="G319" s="290">
        <v>57.2</v>
      </c>
      <c r="H319" s="290">
        <v>3.2</v>
      </c>
      <c r="I319" s="290">
        <v>170.8</v>
      </c>
      <c r="J319" s="290">
        <v>864.1</v>
      </c>
    </row>
    <row r="320" spans="1:10" x14ac:dyDescent="0.2">
      <c r="A320" s="395"/>
      <c r="C320" s="327">
        <v>44633.458333333328</v>
      </c>
      <c r="D320" s="290">
        <v>1006.1</v>
      </c>
      <c r="E320" s="290">
        <v>0</v>
      </c>
      <c r="F320" s="290">
        <v>26.6</v>
      </c>
      <c r="G320" s="290">
        <v>54.9</v>
      </c>
      <c r="H320" s="290">
        <v>4.4000000000000004</v>
      </c>
      <c r="I320" s="290">
        <v>163.1</v>
      </c>
      <c r="J320" s="290">
        <v>931.9</v>
      </c>
    </row>
    <row r="321" spans="1:10" x14ac:dyDescent="0.2">
      <c r="A321" s="395"/>
      <c r="C321" s="327">
        <v>44633.5</v>
      </c>
      <c r="D321" s="290">
        <v>1005.8</v>
      </c>
      <c r="E321" s="290">
        <v>0</v>
      </c>
      <c r="F321" s="290">
        <v>27</v>
      </c>
      <c r="G321" s="290">
        <v>54</v>
      </c>
      <c r="H321" s="290">
        <v>4.7</v>
      </c>
      <c r="I321" s="290">
        <v>146.6</v>
      </c>
      <c r="J321" s="290">
        <v>940.6</v>
      </c>
    </row>
    <row r="322" spans="1:10" x14ac:dyDescent="0.2">
      <c r="A322" s="395"/>
      <c r="C322" s="327">
        <v>44633.541666666672</v>
      </c>
      <c r="D322" s="290">
        <v>1005.4</v>
      </c>
      <c r="E322" s="290">
        <v>0</v>
      </c>
      <c r="F322" s="290">
        <v>26.4</v>
      </c>
      <c r="G322" s="290">
        <v>54.8</v>
      </c>
      <c r="H322" s="290">
        <v>5.5</v>
      </c>
      <c r="I322" s="290">
        <v>113.1</v>
      </c>
      <c r="J322" s="290">
        <v>874.4</v>
      </c>
    </row>
    <row r="323" spans="1:10" x14ac:dyDescent="0.2">
      <c r="A323" s="395"/>
      <c r="C323" s="327">
        <v>44633.583333333328</v>
      </c>
      <c r="D323" s="290">
        <v>1005.2</v>
      </c>
      <c r="E323" s="290">
        <v>0</v>
      </c>
      <c r="F323" s="290">
        <v>26.1</v>
      </c>
      <c r="G323" s="290">
        <v>54.9</v>
      </c>
      <c r="H323" s="290">
        <v>5.8</v>
      </c>
      <c r="I323" s="290">
        <v>109.6</v>
      </c>
      <c r="J323" s="290">
        <v>731.5</v>
      </c>
    </row>
    <row r="324" spans="1:10" x14ac:dyDescent="0.2">
      <c r="A324" s="395"/>
      <c r="C324" s="327">
        <v>44633.625</v>
      </c>
      <c r="D324" s="290">
        <v>1005.2</v>
      </c>
      <c r="E324" s="290">
        <v>0</v>
      </c>
      <c r="F324" s="290">
        <v>25.2</v>
      </c>
      <c r="G324" s="290">
        <v>56</v>
      </c>
      <c r="H324" s="290">
        <v>6.1</v>
      </c>
      <c r="I324" s="290">
        <v>107.1</v>
      </c>
      <c r="J324" s="290">
        <v>454.3</v>
      </c>
    </row>
    <row r="325" spans="1:10" x14ac:dyDescent="0.2">
      <c r="A325" s="395"/>
      <c r="C325" s="327">
        <v>44633.666666666672</v>
      </c>
      <c r="D325" s="290">
        <v>1005.1</v>
      </c>
      <c r="E325" s="290">
        <v>0</v>
      </c>
      <c r="F325" s="290">
        <v>25.3</v>
      </c>
      <c r="G325" s="290">
        <v>56.4</v>
      </c>
      <c r="H325" s="290">
        <v>5.3</v>
      </c>
      <c r="I325" s="290">
        <v>106.1</v>
      </c>
      <c r="J325" s="290">
        <v>307.7</v>
      </c>
    </row>
    <row r="326" spans="1:10" x14ac:dyDescent="0.2">
      <c r="A326" s="395"/>
      <c r="C326" s="327">
        <v>44633.708333333328</v>
      </c>
      <c r="D326" s="290">
        <v>1005.7</v>
      </c>
      <c r="E326" s="290">
        <v>0</v>
      </c>
      <c r="F326" s="290">
        <v>24.5</v>
      </c>
      <c r="G326" s="290">
        <v>57.7</v>
      </c>
      <c r="H326" s="290">
        <v>5.3</v>
      </c>
      <c r="I326" s="290">
        <v>97.4</v>
      </c>
      <c r="J326" s="290">
        <v>83.8</v>
      </c>
    </row>
    <row r="327" spans="1:10" x14ac:dyDescent="0.2">
      <c r="A327" s="395"/>
      <c r="C327" s="327">
        <v>44633.75</v>
      </c>
      <c r="D327" s="290">
        <v>1006.2</v>
      </c>
      <c r="E327" s="290">
        <v>0</v>
      </c>
      <c r="F327" s="290">
        <v>23.7</v>
      </c>
      <c r="G327" s="290">
        <v>59.5</v>
      </c>
      <c r="H327" s="290">
        <v>4.8</v>
      </c>
      <c r="I327" s="290">
        <v>99</v>
      </c>
      <c r="J327" s="290">
        <v>1.3</v>
      </c>
    </row>
    <row r="328" spans="1:10" x14ac:dyDescent="0.2">
      <c r="A328" s="395"/>
      <c r="C328" s="327">
        <v>44633.791666666672</v>
      </c>
      <c r="D328" s="290">
        <v>1007.2</v>
      </c>
      <c r="E328" s="290">
        <v>0</v>
      </c>
      <c r="F328" s="290">
        <v>23.3</v>
      </c>
      <c r="G328" s="290">
        <v>60.7</v>
      </c>
      <c r="H328" s="290">
        <v>3.4</v>
      </c>
      <c r="I328" s="290">
        <v>84.6</v>
      </c>
      <c r="J328" s="290">
        <v>0</v>
      </c>
    </row>
    <row r="329" spans="1:10" x14ac:dyDescent="0.2">
      <c r="A329" s="395"/>
      <c r="C329" s="327">
        <v>44633.833333333328</v>
      </c>
      <c r="D329" s="290">
        <v>1008.4</v>
      </c>
      <c r="E329" s="290">
        <v>0</v>
      </c>
      <c r="F329" s="290">
        <v>21.9</v>
      </c>
      <c r="G329" s="290">
        <v>64.8</v>
      </c>
      <c r="H329" s="290">
        <v>1.6</v>
      </c>
      <c r="I329" s="290">
        <v>288</v>
      </c>
      <c r="J329" s="290">
        <v>0</v>
      </c>
    </row>
    <row r="330" spans="1:10" x14ac:dyDescent="0.2">
      <c r="A330" s="395"/>
      <c r="C330" s="327">
        <v>44633.875</v>
      </c>
      <c r="D330" s="290">
        <v>1009</v>
      </c>
      <c r="E330" s="290">
        <v>0</v>
      </c>
      <c r="F330" s="290">
        <v>20.6</v>
      </c>
      <c r="G330" s="290">
        <v>68.400000000000006</v>
      </c>
      <c r="H330" s="290">
        <v>0.2</v>
      </c>
      <c r="I330" s="290">
        <v>214.5</v>
      </c>
      <c r="J330" s="290">
        <v>0</v>
      </c>
    </row>
    <row r="331" spans="1:10" x14ac:dyDescent="0.2">
      <c r="A331" s="395"/>
      <c r="C331" s="327">
        <v>44633.916666666672</v>
      </c>
      <c r="D331" s="290">
        <v>1008.8</v>
      </c>
      <c r="E331" s="290">
        <v>0</v>
      </c>
      <c r="F331" s="290">
        <v>21</v>
      </c>
      <c r="G331" s="290">
        <v>67.900000000000006</v>
      </c>
      <c r="H331" s="290">
        <v>0.7</v>
      </c>
      <c r="I331" s="290">
        <v>80.599999999999994</v>
      </c>
      <c r="J331" s="290">
        <v>0</v>
      </c>
    </row>
    <row r="332" spans="1:10" x14ac:dyDescent="0.2">
      <c r="A332" s="395"/>
      <c r="C332" s="327">
        <v>44633.958333333328</v>
      </c>
      <c r="D332" s="290">
        <v>1008.6</v>
      </c>
      <c r="E332" s="290">
        <v>0</v>
      </c>
      <c r="F332" s="290">
        <v>21.8</v>
      </c>
      <c r="G332" s="290">
        <v>64.900000000000006</v>
      </c>
      <c r="H332" s="328">
        <v>1.4</v>
      </c>
      <c r="I332" s="328">
        <v>354.3</v>
      </c>
      <c r="J332" s="290">
        <v>0</v>
      </c>
    </row>
    <row r="333" spans="1:10" x14ac:dyDescent="0.2">
      <c r="A333" s="395"/>
      <c r="C333" s="327">
        <v>44634</v>
      </c>
      <c r="D333" s="290">
        <v>1008.3</v>
      </c>
      <c r="E333" s="290">
        <v>0</v>
      </c>
      <c r="F333" s="290">
        <v>20.2</v>
      </c>
      <c r="G333" s="290">
        <v>69.900000000000006</v>
      </c>
      <c r="H333" s="328">
        <v>0.7</v>
      </c>
      <c r="I333" s="328">
        <v>264.7</v>
      </c>
      <c r="J333" s="290">
        <v>0</v>
      </c>
    </row>
    <row r="334" spans="1:10" x14ac:dyDescent="0.2">
      <c r="A334" s="395"/>
      <c r="C334" s="327">
        <v>44634.041666666672</v>
      </c>
      <c r="D334" s="290">
        <v>1007.9</v>
      </c>
      <c r="E334" s="290">
        <v>0</v>
      </c>
      <c r="F334" s="290">
        <v>20.100000000000001</v>
      </c>
      <c r="G334" s="290">
        <v>70.900000000000006</v>
      </c>
      <c r="H334" s="328">
        <v>0</v>
      </c>
      <c r="I334" s="328">
        <v>176</v>
      </c>
      <c r="J334" s="290">
        <v>0</v>
      </c>
    </row>
    <row r="335" spans="1:10" x14ac:dyDescent="0.2">
      <c r="A335" s="395"/>
      <c r="C335" s="327">
        <v>44634.083333333328</v>
      </c>
      <c r="D335" s="290">
        <v>1006.9</v>
      </c>
      <c r="E335" s="290">
        <v>0</v>
      </c>
      <c r="F335" s="290">
        <v>21.4</v>
      </c>
      <c r="G335" s="290">
        <v>66</v>
      </c>
      <c r="H335" s="328">
        <v>2.9</v>
      </c>
      <c r="I335" s="328">
        <v>80.2</v>
      </c>
      <c r="J335" s="290">
        <v>0</v>
      </c>
    </row>
    <row r="336" spans="1:10" x14ac:dyDescent="0.2">
      <c r="A336" s="395"/>
      <c r="C336" s="327">
        <v>44634.125</v>
      </c>
      <c r="D336" s="290">
        <v>1006.9</v>
      </c>
      <c r="E336" s="290">
        <v>0</v>
      </c>
      <c r="F336" s="290">
        <v>21.1</v>
      </c>
      <c r="G336" s="290">
        <v>66.2</v>
      </c>
      <c r="H336" s="328">
        <v>2.4</v>
      </c>
      <c r="I336" s="328">
        <v>72.7</v>
      </c>
      <c r="J336" s="290">
        <v>0</v>
      </c>
    </row>
    <row r="337" spans="1:10" x14ac:dyDescent="0.2">
      <c r="A337" s="395"/>
      <c r="C337" s="327">
        <v>44634.166666666672</v>
      </c>
      <c r="D337" s="290">
        <v>1007.1</v>
      </c>
      <c r="E337" s="290">
        <v>0</v>
      </c>
      <c r="F337" s="290">
        <v>20.2</v>
      </c>
      <c r="G337" s="290">
        <v>69.400000000000006</v>
      </c>
      <c r="H337" s="328">
        <v>0.8</v>
      </c>
      <c r="I337" s="328">
        <v>304</v>
      </c>
      <c r="J337" s="290">
        <v>0</v>
      </c>
    </row>
    <row r="338" spans="1:10" x14ac:dyDescent="0.2">
      <c r="A338" s="395"/>
      <c r="C338" s="327">
        <v>44634.208333333328</v>
      </c>
      <c r="D338" s="290">
        <v>1007.5</v>
      </c>
      <c r="E338" s="290">
        <v>0</v>
      </c>
      <c r="F338" s="290">
        <v>20</v>
      </c>
      <c r="G338" s="290">
        <v>69.900000000000006</v>
      </c>
      <c r="H338" s="328">
        <v>0.4</v>
      </c>
      <c r="I338" s="328">
        <v>290.10000000000002</v>
      </c>
      <c r="J338" s="290">
        <v>0.5</v>
      </c>
    </row>
    <row r="339" spans="1:10" x14ac:dyDescent="0.2">
      <c r="A339" s="395"/>
      <c r="C339" s="327">
        <v>44634.25</v>
      </c>
      <c r="D339" s="290">
        <v>1007.9</v>
      </c>
      <c r="E339" s="290">
        <v>0</v>
      </c>
      <c r="F339" s="290">
        <v>20.6</v>
      </c>
      <c r="G339" s="290">
        <v>68.3</v>
      </c>
      <c r="H339" s="328">
        <v>0.1</v>
      </c>
      <c r="I339" s="328">
        <v>180</v>
      </c>
      <c r="J339" s="290">
        <v>74.8</v>
      </c>
    </row>
    <row r="340" spans="1:10" x14ac:dyDescent="0.2">
      <c r="A340" s="395"/>
      <c r="C340" s="327">
        <v>44634.291666666672</v>
      </c>
      <c r="D340" s="290">
        <v>1008</v>
      </c>
      <c r="E340" s="290">
        <v>0</v>
      </c>
      <c r="F340" s="290">
        <v>21</v>
      </c>
      <c r="G340" s="290">
        <v>67.7</v>
      </c>
      <c r="H340" s="328">
        <v>0.7</v>
      </c>
      <c r="I340" s="328">
        <v>231.4</v>
      </c>
      <c r="J340" s="290">
        <v>299.39999999999998</v>
      </c>
    </row>
    <row r="341" spans="1:10" x14ac:dyDescent="0.2">
      <c r="A341" s="395"/>
      <c r="C341" s="327">
        <v>44634.333333333328</v>
      </c>
      <c r="D341" s="290">
        <v>1007.6</v>
      </c>
      <c r="E341" s="290">
        <v>0</v>
      </c>
      <c r="F341" s="290">
        <v>21.5</v>
      </c>
      <c r="G341" s="290">
        <v>66.900000000000006</v>
      </c>
      <c r="H341" s="290">
        <v>2.4</v>
      </c>
      <c r="I341" s="290">
        <v>263.60000000000002</v>
      </c>
      <c r="J341" s="290">
        <v>530.79999999999995</v>
      </c>
    </row>
    <row r="342" spans="1:10" x14ac:dyDescent="0.2">
      <c r="A342" s="395"/>
      <c r="C342" s="327">
        <v>44634.375</v>
      </c>
      <c r="D342" s="290">
        <v>1006.9</v>
      </c>
      <c r="E342" s="290">
        <v>0</v>
      </c>
      <c r="F342" s="290">
        <v>22.5</v>
      </c>
      <c r="G342" s="290">
        <v>63.7</v>
      </c>
      <c r="H342" s="290">
        <v>3.3</v>
      </c>
      <c r="I342" s="290">
        <v>261.10000000000002</v>
      </c>
      <c r="J342" s="290">
        <v>720.2</v>
      </c>
    </row>
    <row r="343" spans="1:10" x14ac:dyDescent="0.2">
      <c r="A343" s="395"/>
      <c r="C343" s="327">
        <v>44634.416666666672</v>
      </c>
      <c r="D343" s="290">
        <v>1006.6</v>
      </c>
      <c r="E343" s="290">
        <v>0</v>
      </c>
      <c r="F343" s="290">
        <v>22.5</v>
      </c>
      <c r="G343" s="290">
        <v>64.5</v>
      </c>
      <c r="H343" s="290">
        <v>3.2</v>
      </c>
      <c r="I343" s="290">
        <v>235.7</v>
      </c>
      <c r="J343" s="290">
        <v>856.4</v>
      </c>
    </row>
    <row r="344" spans="1:10" x14ac:dyDescent="0.2">
      <c r="A344" s="395"/>
      <c r="C344" s="327">
        <v>44634.458333333328</v>
      </c>
      <c r="D344" s="330">
        <v>1005.8</v>
      </c>
      <c r="E344" s="290">
        <v>0</v>
      </c>
      <c r="F344" s="290">
        <v>24.8</v>
      </c>
      <c r="G344" s="290">
        <v>58</v>
      </c>
      <c r="H344" s="290">
        <v>4.4000000000000004</v>
      </c>
      <c r="I344" s="290">
        <v>122</v>
      </c>
      <c r="J344" s="290">
        <v>932.5</v>
      </c>
    </row>
    <row r="345" spans="1:10" x14ac:dyDescent="0.2">
      <c r="A345" s="395"/>
      <c r="C345" s="327">
        <v>44634.5</v>
      </c>
      <c r="D345" s="330">
        <v>1004.9</v>
      </c>
      <c r="E345" s="290">
        <v>0</v>
      </c>
      <c r="F345" s="290">
        <v>26.5</v>
      </c>
      <c r="G345" s="290">
        <v>54.8</v>
      </c>
      <c r="H345" s="290">
        <v>7.4</v>
      </c>
      <c r="I345" s="290">
        <v>109</v>
      </c>
      <c r="J345" s="290">
        <v>941.2</v>
      </c>
    </row>
    <row r="346" spans="1:10" x14ac:dyDescent="0.2">
      <c r="A346" s="395"/>
      <c r="C346" s="327">
        <v>44634.541666666672</v>
      </c>
      <c r="D346" s="330">
        <v>1004.2</v>
      </c>
      <c r="E346" s="290">
        <v>0</v>
      </c>
      <c r="F346" s="290">
        <v>27.3</v>
      </c>
      <c r="G346" s="290">
        <v>52.8</v>
      </c>
      <c r="H346" s="290">
        <v>6.6</v>
      </c>
      <c r="I346" s="290">
        <v>112.8</v>
      </c>
      <c r="J346" s="290">
        <v>869.6</v>
      </c>
    </row>
    <row r="347" spans="1:10" x14ac:dyDescent="0.2">
      <c r="A347" s="395"/>
      <c r="C347" s="327">
        <v>44634.583333333328</v>
      </c>
      <c r="D347" s="330">
        <v>1004.1</v>
      </c>
      <c r="E347" s="290">
        <v>0</v>
      </c>
      <c r="F347" s="290">
        <v>26.8</v>
      </c>
      <c r="G347" s="290">
        <v>53</v>
      </c>
      <c r="H347" s="290">
        <v>6.9</v>
      </c>
      <c r="I347" s="290">
        <v>108</v>
      </c>
      <c r="J347" s="290">
        <v>737.2</v>
      </c>
    </row>
    <row r="348" spans="1:10" x14ac:dyDescent="0.2">
      <c r="A348" s="395"/>
      <c r="C348" s="327">
        <v>44634.625</v>
      </c>
      <c r="D348" s="330">
        <v>1004.1</v>
      </c>
      <c r="E348" s="290">
        <v>0</v>
      </c>
      <c r="F348" s="290">
        <v>25.5</v>
      </c>
      <c r="G348" s="290">
        <v>55.2</v>
      </c>
      <c r="H348" s="290">
        <v>6.9</v>
      </c>
      <c r="I348" s="290">
        <v>95.3</v>
      </c>
      <c r="J348" s="290">
        <v>539.70000000000005</v>
      </c>
    </row>
    <row r="349" spans="1:10" x14ac:dyDescent="0.2">
      <c r="A349" s="395"/>
      <c r="C349" s="327">
        <v>44634.666666666672</v>
      </c>
      <c r="D349" s="330">
        <v>1004.8</v>
      </c>
      <c r="E349" s="290">
        <v>0</v>
      </c>
      <c r="F349" s="290">
        <v>24.8</v>
      </c>
      <c r="G349" s="290">
        <v>57.1</v>
      </c>
      <c r="H349" s="290">
        <v>7.3</v>
      </c>
      <c r="I349" s="290">
        <v>92.7</v>
      </c>
      <c r="J349" s="290">
        <v>295</v>
      </c>
    </row>
    <row r="350" spans="1:10" x14ac:dyDescent="0.2">
      <c r="A350" s="395"/>
      <c r="C350" s="327">
        <v>44634.708333333328</v>
      </c>
      <c r="D350" s="330">
        <v>1005.6</v>
      </c>
      <c r="E350" s="290">
        <v>0</v>
      </c>
      <c r="F350" s="330">
        <v>23.6</v>
      </c>
      <c r="G350" s="330">
        <v>60.4</v>
      </c>
      <c r="H350" s="330">
        <v>6.5</v>
      </c>
      <c r="I350" s="330">
        <v>91.7</v>
      </c>
      <c r="J350" s="330">
        <v>74.5</v>
      </c>
    </row>
    <row r="351" spans="1:10" x14ac:dyDescent="0.2">
      <c r="A351" s="395"/>
      <c r="C351" s="327">
        <v>44634.75</v>
      </c>
      <c r="D351" s="330">
        <v>1006.8</v>
      </c>
      <c r="E351" s="290">
        <v>0</v>
      </c>
      <c r="F351" s="290">
        <v>23.2</v>
      </c>
      <c r="G351" s="290">
        <v>61.8</v>
      </c>
      <c r="H351" s="290">
        <v>4.5999999999999996</v>
      </c>
      <c r="I351" s="290">
        <v>88.1</v>
      </c>
      <c r="J351" s="290">
        <v>0.7</v>
      </c>
    </row>
    <row r="352" spans="1:10" x14ac:dyDescent="0.2">
      <c r="A352" s="395"/>
      <c r="C352" s="327">
        <v>44634.791666666672</v>
      </c>
      <c r="D352" s="330">
        <v>1008.5</v>
      </c>
      <c r="E352" s="290">
        <v>0</v>
      </c>
      <c r="F352" s="290">
        <v>21.3</v>
      </c>
      <c r="G352" s="290">
        <v>68.099999999999994</v>
      </c>
      <c r="H352" s="290">
        <v>2.5</v>
      </c>
      <c r="I352" s="290">
        <v>303</v>
      </c>
      <c r="J352" s="290">
        <v>0</v>
      </c>
    </row>
    <row r="353" spans="1:10" x14ac:dyDescent="0.2">
      <c r="A353" s="395"/>
      <c r="C353" s="327">
        <v>44634.833333333328</v>
      </c>
      <c r="D353" s="330">
        <v>1009.6</v>
      </c>
      <c r="E353" s="290">
        <v>0</v>
      </c>
      <c r="F353" s="290">
        <v>20.7</v>
      </c>
      <c r="G353" s="290">
        <v>70.7</v>
      </c>
      <c r="H353" s="290">
        <v>0.3</v>
      </c>
      <c r="I353" s="328">
        <v>226.5</v>
      </c>
      <c r="J353" s="290">
        <v>0</v>
      </c>
    </row>
    <row r="354" spans="1:10" x14ac:dyDescent="0.2">
      <c r="A354" s="395"/>
      <c r="C354" s="327">
        <v>44634.875</v>
      </c>
      <c r="D354" s="330">
        <v>1009.6</v>
      </c>
      <c r="E354" s="290">
        <v>0</v>
      </c>
      <c r="F354" s="290">
        <v>20</v>
      </c>
      <c r="G354" s="290">
        <v>75.2</v>
      </c>
      <c r="H354" s="328">
        <v>0.1</v>
      </c>
      <c r="I354" s="328">
        <v>259.5</v>
      </c>
      <c r="J354" s="290">
        <v>0</v>
      </c>
    </row>
    <row r="355" spans="1:10" x14ac:dyDescent="0.2">
      <c r="A355" s="395"/>
      <c r="C355" s="327">
        <v>44634.916666666672</v>
      </c>
      <c r="D355" s="330">
        <v>1009.4</v>
      </c>
      <c r="E355" s="290">
        <v>0</v>
      </c>
      <c r="F355" s="290">
        <v>21</v>
      </c>
      <c r="G355" s="290">
        <v>70.5</v>
      </c>
      <c r="H355" s="328">
        <v>0.2</v>
      </c>
      <c r="I355" s="328">
        <v>254.7</v>
      </c>
      <c r="J355" s="290">
        <v>0</v>
      </c>
    </row>
    <row r="356" spans="1:10" x14ac:dyDescent="0.2">
      <c r="A356" s="395"/>
      <c r="C356" s="327">
        <v>44634.958333333328</v>
      </c>
      <c r="D356" s="330">
        <v>1008.9</v>
      </c>
      <c r="E356" s="290">
        <v>0</v>
      </c>
      <c r="F356" s="290">
        <v>21</v>
      </c>
      <c r="G356" s="290">
        <v>69.900000000000006</v>
      </c>
      <c r="H356" s="290">
        <v>0.5</v>
      </c>
      <c r="I356" s="290">
        <v>244.4</v>
      </c>
      <c r="J356" s="290">
        <v>0</v>
      </c>
    </row>
    <row r="357" spans="1:10" x14ac:dyDescent="0.2">
      <c r="C357" s="327">
        <v>44635</v>
      </c>
      <c r="D357" s="330">
        <v>1008.2</v>
      </c>
      <c r="E357" s="290">
        <v>0</v>
      </c>
      <c r="F357" s="330">
        <v>20.5</v>
      </c>
      <c r="G357" s="330">
        <v>71.7</v>
      </c>
      <c r="H357" s="328">
        <v>0.5</v>
      </c>
      <c r="I357" s="328">
        <v>264.2</v>
      </c>
      <c r="J357" s="290">
        <v>0</v>
      </c>
    </row>
    <row r="358" spans="1:10" x14ac:dyDescent="0.2">
      <c r="C358" s="327">
        <v>44635.041666666672</v>
      </c>
      <c r="D358" s="330">
        <v>1008.1</v>
      </c>
      <c r="E358" s="290">
        <v>0</v>
      </c>
      <c r="F358" s="330">
        <v>20.7</v>
      </c>
      <c r="G358" s="330">
        <v>72.3</v>
      </c>
      <c r="H358" s="290">
        <v>0.8</v>
      </c>
      <c r="I358" s="328">
        <v>314.10000000000002</v>
      </c>
      <c r="J358" s="290">
        <v>0</v>
      </c>
    </row>
    <row r="359" spans="1:10" x14ac:dyDescent="0.2">
      <c r="C359" s="327">
        <v>44635.083333333328</v>
      </c>
      <c r="D359" s="330">
        <v>1007.7</v>
      </c>
      <c r="E359" s="290">
        <v>0</v>
      </c>
      <c r="F359" s="330">
        <v>20.7</v>
      </c>
      <c r="G359" s="330">
        <v>72.400000000000006</v>
      </c>
      <c r="H359" s="290">
        <v>0.1</v>
      </c>
      <c r="I359" s="328">
        <v>266.89999999999998</v>
      </c>
      <c r="J359" s="290">
        <v>0</v>
      </c>
    </row>
    <row r="360" spans="1:10" x14ac:dyDescent="0.2">
      <c r="C360" s="327">
        <v>44635.125</v>
      </c>
      <c r="D360" s="330">
        <v>1007.6</v>
      </c>
      <c r="E360" s="290">
        <v>0</v>
      </c>
      <c r="F360" s="330">
        <v>20.399999999999999</v>
      </c>
      <c r="G360" s="330">
        <v>73.5</v>
      </c>
      <c r="H360" s="290">
        <v>0.9</v>
      </c>
      <c r="I360" s="328">
        <v>292.5</v>
      </c>
      <c r="J360" s="290">
        <v>0</v>
      </c>
    </row>
    <row r="361" spans="1:10" x14ac:dyDescent="0.2">
      <c r="C361" s="327">
        <v>44635.166666666672</v>
      </c>
      <c r="D361" s="330">
        <v>1007.4</v>
      </c>
      <c r="E361" s="290">
        <v>0</v>
      </c>
      <c r="F361" s="330">
        <v>20.3</v>
      </c>
      <c r="G361" s="330">
        <v>73.2</v>
      </c>
      <c r="H361" s="328">
        <v>0.2</v>
      </c>
      <c r="I361" s="328">
        <v>246.7</v>
      </c>
      <c r="J361" s="290">
        <v>0</v>
      </c>
    </row>
    <row r="362" spans="1:10" x14ac:dyDescent="0.2">
      <c r="C362" s="327">
        <v>44635.208333333328</v>
      </c>
      <c r="D362" s="330">
        <v>1008</v>
      </c>
      <c r="E362" s="290">
        <v>0</v>
      </c>
      <c r="F362" s="330">
        <v>20.399999999999999</v>
      </c>
      <c r="G362" s="330">
        <v>71.8</v>
      </c>
      <c r="H362" s="328">
        <v>0.1</v>
      </c>
      <c r="I362" s="328">
        <v>286.7</v>
      </c>
      <c r="J362" s="290">
        <v>0.3</v>
      </c>
    </row>
    <row r="363" spans="1:10" x14ac:dyDescent="0.2">
      <c r="C363" s="327">
        <v>44635.25</v>
      </c>
      <c r="D363" s="330">
        <v>1008.3</v>
      </c>
      <c r="E363" s="290">
        <v>0</v>
      </c>
      <c r="F363" s="330">
        <v>21.2</v>
      </c>
      <c r="G363" s="330">
        <v>68.7</v>
      </c>
      <c r="H363" s="328">
        <v>0.7</v>
      </c>
      <c r="I363" s="328">
        <v>68.7</v>
      </c>
      <c r="J363" s="290">
        <v>46.6</v>
      </c>
    </row>
    <row r="364" spans="1:10" x14ac:dyDescent="0.2">
      <c r="C364" s="327">
        <v>44635.291666666672</v>
      </c>
      <c r="D364" s="330">
        <v>1008.5</v>
      </c>
      <c r="E364" s="290">
        <v>0</v>
      </c>
      <c r="F364" s="330">
        <v>22.8</v>
      </c>
      <c r="G364" s="330">
        <v>62.1</v>
      </c>
      <c r="H364" s="328">
        <v>1.1000000000000001</v>
      </c>
      <c r="I364" s="328">
        <v>92.5</v>
      </c>
      <c r="J364" s="290">
        <v>224.2</v>
      </c>
    </row>
    <row r="365" spans="1:10" x14ac:dyDescent="0.2">
      <c r="C365" s="327">
        <v>44635.333333333328</v>
      </c>
      <c r="D365" s="330">
        <v>1007.7</v>
      </c>
      <c r="E365" s="290">
        <v>0</v>
      </c>
      <c r="F365" s="330">
        <v>24.4</v>
      </c>
      <c r="G365" s="330">
        <v>57.2</v>
      </c>
      <c r="H365" s="290">
        <v>5</v>
      </c>
      <c r="I365" s="290">
        <v>98.6</v>
      </c>
      <c r="J365" s="290">
        <v>547.29999999999995</v>
      </c>
    </row>
    <row r="366" spans="1:10" x14ac:dyDescent="0.2">
      <c r="C366" s="327">
        <v>44635.375</v>
      </c>
      <c r="D366" s="330">
        <v>1006.9</v>
      </c>
      <c r="E366" s="290">
        <v>0</v>
      </c>
      <c r="F366" s="330">
        <v>25.3</v>
      </c>
      <c r="G366" s="330">
        <v>55</v>
      </c>
      <c r="H366" s="290">
        <v>4.9000000000000004</v>
      </c>
      <c r="I366" s="290">
        <v>94.3</v>
      </c>
      <c r="J366" s="290">
        <v>722.1</v>
      </c>
    </row>
    <row r="367" spans="1:10" x14ac:dyDescent="0.2">
      <c r="C367" s="327">
        <v>44635.416666666672</v>
      </c>
      <c r="D367" s="330">
        <v>1006.3</v>
      </c>
      <c r="E367" s="290">
        <v>0</v>
      </c>
      <c r="F367" s="330">
        <v>25.2</v>
      </c>
      <c r="G367" s="330">
        <v>56.2</v>
      </c>
      <c r="H367" s="290">
        <v>3.7</v>
      </c>
      <c r="I367" s="290">
        <v>114</v>
      </c>
      <c r="J367" s="290">
        <v>834.5</v>
      </c>
    </row>
    <row r="368" spans="1:10" x14ac:dyDescent="0.2">
      <c r="C368" s="327">
        <v>44635.458333333328</v>
      </c>
      <c r="D368" s="330" t="s">
        <v>358</v>
      </c>
      <c r="E368" s="290">
        <v>0</v>
      </c>
      <c r="F368" s="330">
        <v>25.1</v>
      </c>
      <c r="G368" s="330">
        <v>55.3</v>
      </c>
      <c r="H368" s="290">
        <v>8.8000000000000007</v>
      </c>
      <c r="I368" s="290">
        <v>97.7</v>
      </c>
      <c r="J368" s="290">
        <v>908.5</v>
      </c>
    </row>
    <row r="369" spans="3:10" x14ac:dyDescent="0.2">
      <c r="C369" s="327">
        <v>44635.5</v>
      </c>
      <c r="D369" s="330" t="s">
        <v>363</v>
      </c>
      <c r="E369" s="330" t="s">
        <v>363</v>
      </c>
      <c r="F369" s="330" t="s">
        <v>363</v>
      </c>
      <c r="G369" s="330" t="s">
        <v>363</v>
      </c>
      <c r="H369" s="330" t="s">
        <v>363</v>
      </c>
      <c r="I369" s="330" t="s">
        <v>363</v>
      </c>
      <c r="J369" s="330" t="s">
        <v>363</v>
      </c>
    </row>
    <row r="370" spans="3:10" x14ac:dyDescent="0.2">
      <c r="C370" s="327">
        <v>44635.541666666672</v>
      </c>
      <c r="D370" s="330" t="s">
        <v>363</v>
      </c>
      <c r="E370" s="330" t="s">
        <v>363</v>
      </c>
      <c r="F370" s="330" t="s">
        <v>363</v>
      </c>
      <c r="G370" s="330" t="s">
        <v>363</v>
      </c>
      <c r="H370" s="330" t="s">
        <v>363</v>
      </c>
      <c r="I370" s="330" t="s">
        <v>363</v>
      </c>
      <c r="J370" s="330" t="s">
        <v>363</v>
      </c>
    </row>
    <row r="371" spans="3:10" x14ac:dyDescent="0.2">
      <c r="C371" s="327">
        <v>44635.583333333328</v>
      </c>
      <c r="D371" s="330" t="s">
        <v>363</v>
      </c>
      <c r="E371" s="330" t="s">
        <v>363</v>
      </c>
      <c r="F371" s="330" t="s">
        <v>363</v>
      </c>
      <c r="G371" s="330" t="s">
        <v>363</v>
      </c>
      <c r="H371" s="330" t="s">
        <v>363</v>
      </c>
      <c r="I371" s="330" t="s">
        <v>363</v>
      </c>
      <c r="J371" s="330" t="s">
        <v>363</v>
      </c>
    </row>
    <row r="372" spans="3:10" x14ac:dyDescent="0.2">
      <c r="C372" s="327">
        <v>44635.625</v>
      </c>
      <c r="D372" s="330">
        <v>1003.7</v>
      </c>
      <c r="E372" s="290">
        <v>0</v>
      </c>
      <c r="F372" s="330">
        <v>25.9</v>
      </c>
      <c r="G372" s="330">
        <v>54.2</v>
      </c>
      <c r="H372" s="290">
        <v>7.8</v>
      </c>
      <c r="I372" s="290">
        <v>91.8</v>
      </c>
      <c r="J372" s="290">
        <v>416.4</v>
      </c>
    </row>
    <row r="373" spans="3:10" x14ac:dyDescent="0.2">
      <c r="C373" s="327">
        <v>44635.666666666672</v>
      </c>
      <c r="D373" s="330">
        <v>1003.9</v>
      </c>
      <c r="E373" s="290">
        <v>0</v>
      </c>
      <c r="F373" s="330">
        <v>25.3</v>
      </c>
      <c r="G373" s="330">
        <v>55</v>
      </c>
      <c r="H373" s="290">
        <v>6.7</v>
      </c>
      <c r="I373" s="290">
        <v>94.5</v>
      </c>
      <c r="J373" s="290">
        <v>252.2</v>
      </c>
    </row>
    <row r="374" spans="3:10" x14ac:dyDescent="0.2">
      <c r="C374" s="327">
        <v>44635.708333333328</v>
      </c>
      <c r="D374" s="330">
        <v>1005</v>
      </c>
      <c r="E374" s="290">
        <v>0</v>
      </c>
      <c r="F374" s="330">
        <v>24.3</v>
      </c>
      <c r="G374" s="330">
        <v>56.9</v>
      </c>
      <c r="H374" s="290">
        <v>2.4</v>
      </c>
      <c r="I374" s="290">
        <v>277.3</v>
      </c>
      <c r="J374" s="290">
        <v>66.599999999999994</v>
      </c>
    </row>
    <row r="375" spans="3:10" x14ac:dyDescent="0.2">
      <c r="C375" s="327">
        <v>44635.75</v>
      </c>
      <c r="D375" s="330">
        <v>1006.1</v>
      </c>
      <c r="E375" s="290">
        <v>0</v>
      </c>
      <c r="F375" s="330">
        <v>22.2</v>
      </c>
      <c r="G375" s="330">
        <v>62.9</v>
      </c>
      <c r="H375" s="290">
        <v>2.2000000000000002</v>
      </c>
      <c r="I375" s="290">
        <v>275.2</v>
      </c>
      <c r="J375" s="290">
        <v>1.3</v>
      </c>
    </row>
    <row r="376" spans="3:10" x14ac:dyDescent="0.2">
      <c r="C376" s="327">
        <v>44635.791666666672</v>
      </c>
      <c r="D376" s="330">
        <v>1007.3</v>
      </c>
      <c r="E376" s="290">
        <v>0</v>
      </c>
      <c r="F376" s="330">
        <v>21.3</v>
      </c>
      <c r="G376" s="330">
        <v>65.599999999999994</v>
      </c>
      <c r="H376" s="290">
        <v>0.8</v>
      </c>
      <c r="I376" s="290">
        <v>218.5</v>
      </c>
      <c r="J376" s="290">
        <v>0</v>
      </c>
    </row>
    <row r="377" spans="3:10" x14ac:dyDescent="0.2">
      <c r="C377" s="327">
        <v>44635.833333333328</v>
      </c>
      <c r="D377" s="330">
        <v>1007.7</v>
      </c>
      <c r="E377" s="290">
        <v>0</v>
      </c>
      <c r="F377" s="330">
        <v>21.5</v>
      </c>
      <c r="G377" s="330">
        <v>65</v>
      </c>
      <c r="H377" s="290">
        <v>0.3</v>
      </c>
      <c r="I377" s="290">
        <v>104.4</v>
      </c>
      <c r="J377" s="290">
        <v>0</v>
      </c>
    </row>
    <row r="378" spans="3:10" x14ac:dyDescent="0.2">
      <c r="C378" s="327">
        <v>44635.875</v>
      </c>
      <c r="D378" s="330">
        <v>1007.9</v>
      </c>
      <c r="E378" s="290">
        <v>0</v>
      </c>
      <c r="F378" s="330">
        <v>22.2</v>
      </c>
      <c r="G378" s="330">
        <v>62.3</v>
      </c>
      <c r="H378" s="290">
        <v>1</v>
      </c>
      <c r="I378" s="290">
        <v>292.8</v>
      </c>
      <c r="J378" s="290">
        <v>0</v>
      </c>
    </row>
    <row r="379" spans="3:10" x14ac:dyDescent="0.2">
      <c r="C379" s="327">
        <v>44635.916666666672</v>
      </c>
      <c r="D379" s="330">
        <v>1008.3</v>
      </c>
      <c r="E379" s="290">
        <v>0</v>
      </c>
      <c r="F379" s="330">
        <v>19.899999999999999</v>
      </c>
      <c r="G379" s="330">
        <v>71.3</v>
      </c>
      <c r="H379" s="290">
        <v>1.4</v>
      </c>
      <c r="I379" s="290">
        <v>283.10000000000002</v>
      </c>
      <c r="J379" s="290">
        <v>0</v>
      </c>
    </row>
    <row r="380" spans="3:10" x14ac:dyDescent="0.2">
      <c r="C380" s="327">
        <v>44635.958333333328</v>
      </c>
      <c r="D380" s="330">
        <v>1008</v>
      </c>
      <c r="E380" s="290">
        <v>0</v>
      </c>
      <c r="F380" s="330">
        <v>20.5</v>
      </c>
      <c r="G380" s="330">
        <v>68.400000000000006</v>
      </c>
      <c r="H380" s="328">
        <v>0.7</v>
      </c>
      <c r="I380" s="328">
        <v>333.4</v>
      </c>
      <c r="J380" s="290">
        <v>0</v>
      </c>
    </row>
    <row r="381" spans="3:10" x14ac:dyDescent="0.2">
      <c r="C381" s="327">
        <v>44636</v>
      </c>
      <c r="D381" s="330">
        <v>1007.5</v>
      </c>
      <c r="E381" s="290">
        <v>0</v>
      </c>
      <c r="F381" s="330">
        <v>20.7</v>
      </c>
      <c r="G381" s="330">
        <v>67.5</v>
      </c>
      <c r="H381" s="328">
        <v>1</v>
      </c>
      <c r="I381" s="328">
        <v>285.5</v>
      </c>
      <c r="J381" s="290">
        <v>0</v>
      </c>
    </row>
    <row r="382" spans="3:10" x14ac:dyDescent="0.2">
      <c r="C382" s="327">
        <v>44636.041666666672</v>
      </c>
      <c r="D382" s="330">
        <v>1007.1</v>
      </c>
      <c r="E382" s="290">
        <v>0</v>
      </c>
      <c r="F382" s="330">
        <v>20.6</v>
      </c>
      <c r="G382" s="330">
        <v>67.099999999999994</v>
      </c>
      <c r="H382" s="328">
        <v>0.6</v>
      </c>
      <c r="I382" s="328">
        <v>170.6</v>
      </c>
      <c r="J382" s="290">
        <v>0</v>
      </c>
    </row>
    <row r="383" spans="3:10" x14ac:dyDescent="0.2">
      <c r="C383" s="327">
        <v>44636.083333333328</v>
      </c>
      <c r="D383" s="330">
        <v>1006.7</v>
      </c>
      <c r="E383" s="290">
        <v>0</v>
      </c>
      <c r="F383" s="330">
        <v>20</v>
      </c>
      <c r="G383" s="330">
        <v>69.599999999999994</v>
      </c>
      <c r="H383" s="328">
        <v>0.1</v>
      </c>
      <c r="I383" s="328">
        <v>303.8</v>
      </c>
      <c r="J383" s="290">
        <v>0</v>
      </c>
    </row>
    <row r="384" spans="3:10" x14ac:dyDescent="0.2">
      <c r="C384" s="327">
        <v>44636.125</v>
      </c>
      <c r="D384" s="330">
        <v>1006.3</v>
      </c>
      <c r="E384" s="290">
        <v>0</v>
      </c>
      <c r="F384" s="330">
        <v>19.899999999999999</v>
      </c>
      <c r="G384" s="330">
        <v>69</v>
      </c>
      <c r="H384" s="328">
        <v>0</v>
      </c>
      <c r="I384" s="328">
        <v>144.69999999999999</v>
      </c>
      <c r="J384" s="290">
        <v>0</v>
      </c>
    </row>
    <row r="385" spans="3:10" x14ac:dyDescent="0.2">
      <c r="C385" s="327">
        <v>44636.166666666672</v>
      </c>
      <c r="D385" s="330">
        <v>1006.5</v>
      </c>
      <c r="E385" s="290">
        <v>0</v>
      </c>
      <c r="F385" s="330">
        <v>19</v>
      </c>
      <c r="G385" s="330">
        <v>72.7</v>
      </c>
      <c r="H385" s="328">
        <v>0.2</v>
      </c>
      <c r="I385" s="328">
        <v>113</v>
      </c>
      <c r="J385" s="290">
        <v>0</v>
      </c>
    </row>
    <row r="386" spans="3:10" x14ac:dyDescent="0.2">
      <c r="C386" s="327">
        <v>44636.208333333328</v>
      </c>
      <c r="D386" s="330">
        <v>1006.9</v>
      </c>
      <c r="E386" s="290">
        <v>0</v>
      </c>
      <c r="F386" s="330">
        <v>19</v>
      </c>
      <c r="G386" s="330">
        <v>72</v>
      </c>
      <c r="H386" s="328">
        <v>0.6</v>
      </c>
      <c r="I386" s="328">
        <v>285</v>
      </c>
      <c r="J386" s="290">
        <v>0.5</v>
      </c>
    </row>
    <row r="387" spans="3:10" x14ac:dyDescent="0.2">
      <c r="C387" s="327">
        <v>44636.25</v>
      </c>
      <c r="D387" s="330">
        <v>1007.7</v>
      </c>
      <c r="E387" s="290">
        <v>0</v>
      </c>
      <c r="F387" s="330">
        <v>19.8</v>
      </c>
      <c r="G387" s="330">
        <v>70.2</v>
      </c>
      <c r="H387" s="328">
        <v>0.8</v>
      </c>
      <c r="I387" s="328">
        <v>298.39999999999998</v>
      </c>
      <c r="J387" s="290">
        <v>69.7</v>
      </c>
    </row>
    <row r="388" spans="3:10" x14ac:dyDescent="0.2">
      <c r="C388" s="327">
        <v>44636.291666666672</v>
      </c>
      <c r="D388" s="330">
        <v>1007.8</v>
      </c>
      <c r="E388" s="290">
        <v>0</v>
      </c>
      <c r="F388" s="330">
        <v>20</v>
      </c>
      <c r="G388" s="330">
        <v>74.599999999999994</v>
      </c>
      <c r="H388" s="290">
        <v>0.4</v>
      </c>
      <c r="I388" s="290">
        <v>214.6</v>
      </c>
      <c r="J388" s="290">
        <v>293.8</v>
      </c>
    </row>
    <row r="389" spans="3:10" x14ac:dyDescent="0.2">
      <c r="C389" s="327">
        <v>44636.333333333328</v>
      </c>
      <c r="D389" s="330">
        <v>1007.7</v>
      </c>
      <c r="E389" s="290">
        <v>0</v>
      </c>
      <c r="F389" s="330">
        <v>20.5</v>
      </c>
      <c r="G389" s="330">
        <v>73.3</v>
      </c>
      <c r="H389" s="290">
        <v>2.2999999999999998</v>
      </c>
      <c r="I389" s="290">
        <v>247.6</v>
      </c>
      <c r="J389" s="290">
        <v>537.4</v>
      </c>
    </row>
    <row r="390" spans="3:10" x14ac:dyDescent="0.2">
      <c r="C390" s="327">
        <v>44636.375</v>
      </c>
      <c r="D390" s="330">
        <v>1007</v>
      </c>
      <c r="E390" s="290">
        <v>0</v>
      </c>
      <c r="F390" s="330">
        <v>22.6</v>
      </c>
      <c r="G390" s="330">
        <v>64.5</v>
      </c>
      <c r="H390" s="290">
        <v>2</v>
      </c>
      <c r="I390" s="290">
        <v>246.1</v>
      </c>
      <c r="J390" s="290">
        <v>714.2</v>
      </c>
    </row>
    <row r="391" spans="3:10" x14ac:dyDescent="0.2">
      <c r="C391" s="327">
        <v>44636.416666666672</v>
      </c>
      <c r="D391" s="330">
        <v>1006.4</v>
      </c>
      <c r="E391" s="290">
        <v>0</v>
      </c>
      <c r="F391" s="330">
        <v>24.9</v>
      </c>
      <c r="G391" s="330">
        <v>57.1</v>
      </c>
      <c r="H391" s="290">
        <v>4.7</v>
      </c>
      <c r="I391" s="290">
        <v>108.7</v>
      </c>
      <c r="J391" s="290">
        <v>836</v>
      </c>
    </row>
    <row r="392" spans="3:10" x14ac:dyDescent="0.2">
      <c r="C392" s="327">
        <v>44636.458333333328</v>
      </c>
      <c r="D392" s="330">
        <v>1005.9</v>
      </c>
      <c r="E392" s="290">
        <v>0</v>
      </c>
      <c r="F392" s="330">
        <v>25.8</v>
      </c>
      <c r="G392" s="330">
        <v>55.2</v>
      </c>
      <c r="H392" s="290">
        <v>5.8</v>
      </c>
      <c r="I392" s="290">
        <v>105.3</v>
      </c>
      <c r="J392" s="290">
        <v>892.2</v>
      </c>
    </row>
    <row r="393" spans="3:10" x14ac:dyDescent="0.2">
      <c r="C393" s="327">
        <v>44636.5</v>
      </c>
      <c r="D393" s="330">
        <v>1005.3</v>
      </c>
      <c r="E393" s="290">
        <v>0</v>
      </c>
      <c r="F393" s="330">
        <v>25.9</v>
      </c>
      <c r="G393" s="330">
        <v>56.4</v>
      </c>
      <c r="H393" s="290">
        <v>6.9</v>
      </c>
      <c r="I393" s="290">
        <v>103.3</v>
      </c>
      <c r="J393" s="290">
        <v>899</v>
      </c>
    </row>
    <row r="394" spans="3:10" x14ac:dyDescent="0.2">
      <c r="C394" s="327">
        <v>44636.541666666672</v>
      </c>
      <c r="D394" s="330">
        <v>1005.1</v>
      </c>
      <c r="E394" s="290">
        <v>0</v>
      </c>
      <c r="F394" s="330">
        <v>25.7</v>
      </c>
      <c r="G394" s="330">
        <v>58.6</v>
      </c>
      <c r="H394" s="290">
        <v>7</v>
      </c>
      <c r="I394" s="290">
        <v>113.1</v>
      </c>
      <c r="J394" s="290">
        <v>834.9</v>
      </c>
    </row>
    <row r="395" spans="3:10" x14ac:dyDescent="0.2">
      <c r="C395" s="327">
        <v>44636.583333333328</v>
      </c>
      <c r="D395" s="330">
        <v>1004.7</v>
      </c>
      <c r="E395" s="290">
        <v>0</v>
      </c>
      <c r="F395" s="330">
        <v>25</v>
      </c>
      <c r="G395" s="330">
        <v>61.3</v>
      </c>
      <c r="H395" s="290">
        <v>7</v>
      </c>
      <c r="I395" s="290">
        <v>124.8</v>
      </c>
      <c r="J395" s="290">
        <v>707.5</v>
      </c>
    </row>
    <row r="396" spans="3:10" x14ac:dyDescent="0.2">
      <c r="C396" s="327">
        <v>44636.625</v>
      </c>
      <c r="D396" s="330">
        <v>1004.9</v>
      </c>
      <c r="E396" s="290">
        <v>0</v>
      </c>
      <c r="F396" s="330">
        <v>24.4</v>
      </c>
      <c r="G396" s="330">
        <v>62.7</v>
      </c>
      <c r="H396" s="290">
        <v>7.4</v>
      </c>
      <c r="I396" s="290">
        <v>110.2</v>
      </c>
      <c r="J396" s="290">
        <v>522.20000000000005</v>
      </c>
    </row>
    <row r="397" spans="3:10" x14ac:dyDescent="0.2">
      <c r="C397" s="327">
        <v>44636.666666666672</v>
      </c>
      <c r="D397" s="330">
        <v>1005.5</v>
      </c>
      <c r="E397" s="290">
        <v>0</v>
      </c>
      <c r="F397" s="330">
        <v>24.4</v>
      </c>
      <c r="G397" s="330">
        <v>60.7</v>
      </c>
      <c r="H397" s="290">
        <v>6.5</v>
      </c>
      <c r="I397" s="290">
        <v>106.4</v>
      </c>
      <c r="J397" s="290">
        <v>285.2</v>
      </c>
    </row>
    <row r="398" spans="3:10" x14ac:dyDescent="0.2">
      <c r="C398" s="327">
        <v>44636.708333333328</v>
      </c>
      <c r="D398" s="330">
        <v>1005.7</v>
      </c>
      <c r="E398" s="290">
        <v>0</v>
      </c>
      <c r="F398" s="330">
        <v>23.9</v>
      </c>
      <c r="G398" s="330">
        <v>61.8</v>
      </c>
      <c r="H398" s="290">
        <v>6.7</v>
      </c>
      <c r="I398" s="290">
        <v>102</v>
      </c>
      <c r="J398" s="290">
        <v>80.599999999999994</v>
      </c>
    </row>
    <row r="399" spans="3:10" x14ac:dyDescent="0.2">
      <c r="C399" s="327">
        <v>44636.75</v>
      </c>
      <c r="D399" s="330">
        <v>1006.6</v>
      </c>
      <c r="E399" s="290">
        <v>0</v>
      </c>
      <c r="F399" s="330">
        <v>23</v>
      </c>
      <c r="G399" s="330">
        <v>64.400000000000006</v>
      </c>
      <c r="H399" s="290">
        <v>5.6</v>
      </c>
      <c r="I399" s="290">
        <v>96.1</v>
      </c>
      <c r="J399" s="290">
        <v>1</v>
      </c>
    </row>
    <row r="400" spans="3:10" x14ac:dyDescent="0.2">
      <c r="C400" s="327">
        <v>44636.791666666672</v>
      </c>
      <c r="D400" s="330">
        <v>1007.8</v>
      </c>
      <c r="E400" s="290">
        <v>0</v>
      </c>
      <c r="F400" s="330">
        <v>22.6</v>
      </c>
      <c r="G400" s="330">
        <v>65.400000000000006</v>
      </c>
      <c r="H400" s="290">
        <v>2.4</v>
      </c>
      <c r="I400" s="290">
        <v>331</v>
      </c>
      <c r="J400" s="290">
        <v>0</v>
      </c>
    </row>
    <row r="401" spans="3:10" x14ac:dyDescent="0.2">
      <c r="C401" s="327">
        <v>44636.833333333328</v>
      </c>
      <c r="D401" s="330">
        <v>1008.5</v>
      </c>
      <c r="E401" s="290">
        <v>0</v>
      </c>
      <c r="F401" s="330">
        <v>21.1</v>
      </c>
      <c r="G401" s="330">
        <v>71.599999999999994</v>
      </c>
      <c r="H401" s="290">
        <v>1</v>
      </c>
      <c r="I401" s="290">
        <v>247.6</v>
      </c>
      <c r="J401" s="290">
        <v>0</v>
      </c>
    </row>
    <row r="402" spans="3:10" x14ac:dyDescent="0.2">
      <c r="C402" s="327">
        <v>44636.875</v>
      </c>
      <c r="D402" s="330">
        <v>1008.9</v>
      </c>
      <c r="E402" s="290">
        <v>0</v>
      </c>
      <c r="F402" s="330">
        <v>20.399999999999999</v>
      </c>
      <c r="G402" s="330">
        <v>75.3</v>
      </c>
      <c r="H402" s="290">
        <v>0.3</v>
      </c>
      <c r="I402" s="290">
        <v>281.5</v>
      </c>
      <c r="J402" s="290">
        <v>0</v>
      </c>
    </row>
    <row r="403" spans="3:10" x14ac:dyDescent="0.2">
      <c r="C403" s="327">
        <v>44636.916666666672</v>
      </c>
      <c r="D403" s="330">
        <v>1008.7</v>
      </c>
      <c r="E403" s="290">
        <v>0</v>
      </c>
      <c r="F403" s="330">
        <v>21.2</v>
      </c>
      <c r="G403" s="330">
        <v>72.2</v>
      </c>
      <c r="H403" s="328">
        <v>0.2</v>
      </c>
      <c r="I403" s="328">
        <v>301.8</v>
      </c>
      <c r="J403" s="290">
        <v>0</v>
      </c>
    </row>
    <row r="404" spans="3:10" x14ac:dyDescent="0.2">
      <c r="C404" s="327">
        <v>44636.958333333328</v>
      </c>
      <c r="D404" s="330">
        <v>1008.2</v>
      </c>
      <c r="E404" s="290">
        <v>0</v>
      </c>
      <c r="F404" s="330">
        <v>20.7</v>
      </c>
      <c r="G404" s="330">
        <v>73.3</v>
      </c>
      <c r="H404" s="328">
        <v>0.5</v>
      </c>
      <c r="I404" s="328">
        <v>192.2</v>
      </c>
      <c r="J404" s="290">
        <v>0</v>
      </c>
    </row>
    <row r="405" spans="3:10" x14ac:dyDescent="0.2">
      <c r="C405" s="327">
        <v>44637</v>
      </c>
      <c r="D405" s="330">
        <v>1007.8</v>
      </c>
      <c r="E405" s="290">
        <v>0</v>
      </c>
      <c r="F405" s="330">
        <v>20.399999999999999</v>
      </c>
      <c r="G405" s="330">
        <v>75.3</v>
      </c>
      <c r="H405" s="328">
        <v>1</v>
      </c>
      <c r="I405" s="328">
        <v>320.10000000000002</v>
      </c>
      <c r="J405" s="290">
        <v>0</v>
      </c>
    </row>
    <row r="406" spans="3:10" x14ac:dyDescent="0.2">
      <c r="C406" s="327">
        <v>44637.041666666672</v>
      </c>
      <c r="D406" s="330">
        <v>1007</v>
      </c>
      <c r="E406" s="290">
        <v>0</v>
      </c>
      <c r="F406" s="330">
        <v>20.399999999999999</v>
      </c>
      <c r="G406" s="330">
        <v>74.900000000000006</v>
      </c>
      <c r="H406" s="328">
        <v>0.4</v>
      </c>
      <c r="I406" s="328">
        <v>148.69999999999999</v>
      </c>
      <c r="J406" s="290">
        <v>0</v>
      </c>
    </row>
    <row r="407" spans="3:10" x14ac:dyDescent="0.2">
      <c r="C407" s="327">
        <v>44637.083333333328</v>
      </c>
      <c r="D407" s="330">
        <v>1006.9</v>
      </c>
      <c r="E407" s="290">
        <v>0</v>
      </c>
      <c r="F407" s="330">
        <v>19.899999999999999</v>
      </c>
      <c r="G407" s="330">
        <v>76.599999999999994</v>
      </c>
      <c r="H407" s="328">
        <v>0</v>
      </c>
      <c r="I407" s="328">
        <v>234.5</v>
      </c>
      <c r="J407" s="290">
        <v>0</v>
      </c>
    </row>
    <row r="408" spans="3:10" x14ac:dyDescent="0.2">
      <c r="C408" s="327">
        <v>44637.125</v>
      </c>
      <c r="D408" s="330">
        <v>1006.5</v>
      </c>
      <c r="E408" s="290">
        <v>0</v>
      </c>
      <c r="F408" s="330">
        <v>20.2</v>
      </c>
      <c r="G408" s="330">
        <v>75.099999999999994</v>
      </c>
      <c r="H408" s="328">
        <v>0.8</v>
      </c>
      <c r="I408" s="328">
        <v>32.6</v>
      </c>
      <c r="J408" s="290">
        <v>0</v>
      </c>
    </row>
    <row r="409" spans="3:10" x14ac:dyDescent="0.2">
      <c r="C409" s="327">
        <v>44637.166666666672</v>
      </c>
      <c r="D409" s="330">
        <v>1006.8</v>
      </c>
      <c r="E409" s="290">
        <v>0</v>
      </c>
      <c r="F409" s="330">
        <v>20</v>
      </c>
      <c r="G409" s="330">
        <v>74.2</v>
      </c>
      <c r="H409" s="328">
        <v>0.7</v>
      </c>
      <c r="I409" s="328">
        <v>43.5</v>
      </c>
      <c r="J409" s="290">
        <v>0</v>
      </c>
    </row>
    <row r="410" spans="3:10" x14ac:dyDescent="0.2">
      <c r="C410" s="327">
        <v>44637.208333333328</v>
      </c>
      <c r="D410" s="330">
        <v>1006.9</v>
      </c>
      <c r="E410" s="290">
        <v>0</v>
      </c>
      <c r="F410" s="330">
        <v>20.100000000000001</v>
      </c>
      <c r="G410" s="330">
        <v>73.099999999999994</v>
      </c>
      <c r="H410" s="328">
        <v>0.5</v>
      </c>
      <c r="I410" s="328">
        <v>329.5</v>
      </c>
      <c r="J410" s="290">
        <v>0.4</v>
      </c>
    </row>
    <row r="411" spans="3:10" x14ac:dyDescent="0.2">
      <c r="C411" s="327">
        <v>44637.25</v>
      </c>
      <c r="D411" s="330">
        <v>1007.4</v>
      </c>
      <c r="E411" s="290">
        <v>0</v>
      </c>
      <c r="F411" s="330">
        <v>20</v>
      </c>
      <c r="G411" s="330">
        <v>75.2</v>
      </c>
      <c r="H411" s="328">
        <v>1.1000000000000001</v>
      </c>
      <c r="I411" s="328">
        <v>308.5</v>
      </c>
      <c r="J411" s="290">
        <v>82.4</v>
      </c>
    </row>
    <row r="412" spans="3:10" x14ac:dyDescent="0.2">
      <c r="C412" s="327">
        <v>44637.291666666672</v>
      </c>
      <c r="D412" s="330">
        <v>1008</v>
      </c>
      <c r="E412" s="290">
        <v>0</v>
      </c>
      <c r="F412" s="330">
        <v>20.399999999999999</v>
      </c>
      <c r="G412" s="330">
        <v>74.3</v>
      </c>
      <c r="H412" s="328">
        <v>0.6</v>
      </c>
      <c r="I412" s="328">
        <v>227.8</v>
      </c>
      <c r="J412" s="290">
        <v>314</v>
      </c>
    </row>
    <row r="413" spans="3:10" x14ac:dyDescent="0.2">
      <c r="C413" s="327">
        <v>44637.333333333328</v>
      </c>
      <c r="D413" s="330">
        <v>1007.8</v>
      </c>
      <c r="E413" s="290">
        <v>0</v>
      </c>
      <c r="F413" s="330">
        <v>21.1</v>
      </c>
      <c r="G413" s="330">
        <v>72.599999999999994</v>
      </c>
      <c r="H413" s="290">
        <v>2.1</v>
      </c>
      <c r="I413" s="290">
        <v>254.2</v>
      </c>
      <c r="J413" s="290">
        <v>541.4</v>
      </c>
    </row>
    <row r="414" spans="3:10" x14ac:dyDescent="0.2">
      <c r="C414" s="327">
        <v>44637.375</v>
      </c>
      <c r="D414" s="330">
        <v>1007</v>
      </c>
      <c r="E414" s="290">
        <v>0</v>
      </c>
      <c r="F414" s="330">
        <v>22.8</v>
      </c>
      <c r="G414" s="330">
        <v>66.400000000000006</v>
      </c>
      <c r="H414" s="290">
        <v>2.6</v>
      </c>
      <c r="I414" s="290">
        <v>234.7</v>
      </c>
      <c r="J414" s="290">
        <v>697.7</v>
      </c>
    </row>
    <row r="415" spans="3:10" x14ac:dyDescent="0.2">
      <c r="C415" s="327">
        <v>44637.416666666672</v>
      </c>
      <c r="D415" s="330">
        <v>1006.6</v>
      </c>
      <c r="E415" s="290">
        <v>0</v>
      </c>
      <c r="F415" s="330">
        <v>24.1</v>
      </c>
      <c r="G415" s="330">
        <v>60.6</v>
      </c>
      <c r="H415" s="290">
        <v>6.2</v>
      </c>
      <c r="I415" s="290">
        <v>106.2</v>
      </c>
      <c r="J415" s="290">
        <v>825.6</v>
      </c>
    </row>
    <row r="416" spans="3:10" x14ac:dyDescent="0.2">
      <c r="C416" s="327">
        <v>44637.458333333328</v>
      </c>
      <c r="D416" s="330">
        <v>1006</v>
      </c>
      <c r="E416" s="290">
        <v>0</v>
      </c>
      <c r="F416" s="330">
        <v>24.7</v>
      </c>
      <c r="G416" s="330">
        <v>59.2</v>
      </c>
      <c r="H416" s="290">
        <v>6.8</v>
      </c>
      <c r="I416" s="290">
        <v>123.2</v>
      </c>
      <c r="J416" s="290">
        <v>900.4</v>
      </c>
    </row>
    <row r="417" spans="3:10" x14ac:dyDescent="0.2">
      <c r="C417" s="327">
        <v>44637.5</v>
      </c>
      <c r="D417" s="330">
        <v>1005.3</v>
      </c>
      <c r="E417" s="290">
        <v>0</v>
      </c>
      <c r="F417" s="330">
        <v>25.2</v>
      </c>
      <c r="G417" s="330">
        <v>58.8</v>
      </c>
      <c r="H417" s="290">
        <v>7</v>
      </c>
      <c r="I417" s="290">
        <v>125.1</v>
      </c>
      <c r="J417" s="290">
        <v>904.9</v>
      </c>
    </row>
    <row r="418" spans="3:10" x14ac:dyDescent="0.2">
      <c r="C418" s="327">
        <v>44637.541666666672</v>
      </c>
      <c r="D418" s="330">
        <v>1005</v>
      </c>
      <c r="E418" s="290">
        <v>0</v>
      </c>
      <c r="F418" s="330">
        <v>25.2</v>
      </c>
      <c r="G418" s="330">
        <v>58.6</v>
      </c>
      <c r="H418" s="290">
        <v>7.8</v>
      </c>
      <c r="I418" s="290">
        <v>103.9</v>
      </c>
      <c r="J418" s="290">
        <v>844.7</v>
      </c>
    </row>
    <row r="419" spans="3:10" x14ac:dyDescent="0.2">
      <c r="C419" s="327">
        <v>44637.583333333328</v>
      </c>
      <c r="D419" s="330">
        <v>1004.7</v>
      </c>
      <c r="E419" s="290">
        <v>0</v>
      </c>
      <c r="F419" s="330">
        <v>24.9</v>
      </c>
      <c r="G419" s="330">
        <v>58.9</v>
      </c>
      <c r="H419" s="290">
        <v>8.1999999999999993</v>
      </c>
      <c r="I419" s="290">
        <v>101.9</v>
      </c>
      <c r="J419" s="290">
        <v>724.2</v>
      </c>
    </row>
    <row r="420" spans="3:10" x14ac:dyDescent="0.2">
      <c r="C420" s="327">
        <v>44637.625</v>
      </c>
      <c r="D420" s="330" t="s">
        <v>358</v>
      </c>
      <c r="E420" s="330" t="s">
        <v>358</v>
      </c>
      <c r="F420" s="330" t="s">
        <v>358</v>
      </c>
      <c r="G420" s="330" t="s">
        <v>358</v>
      </c>
      <c r="H420" s="330" t="s">
        <v>358</v>
      </c>
      <c r="I420" s="330" t="s">
        <v>358</v>
      </c>
      <c r="J420" s="330" t="s">
        <v>358</v>
      </c>
    </row>
    <row r="421" spans="3:10" x14ac:dyDescent="0.2">
      <c r="C421" s="327">
        <v>44637.666666666672</v>
      </c>
      <c r="D421" s="330" t="s">
        <v>363</v>
      </c>
      <c r="E421" s="330" t="s">
        <v>363</v>
      </c>
      <c r="F421" s="330" t="s">
        <v>363</v>
      </c>
      <c r="G421" s="330" t="s">
        <v>363</v>
      </c>
      <c r="H421" s="330" t="s">
        <v>363</v>
      </c>
      <c r="I421" s="330" t="s">
        <v>363</v>
      </c>
      <c r="J421" s="330" t="s">
        <v>363</v>
      </c>
    </row>
    <row r="422" spans="3:10" x14ac:dyDescent="0.2">
      <c r="C422" s="327">
        <v>44637.708333333328</v>
      </c>
      <c r="D422" s="330" t="s">
        <v>358</v>
      </c>
      <c r="E422" s="330" t="s">
        <v>358</v>
      </c>
      <c r="F422" s="330" t="s">
        <v>358</v>
      </c>
      <c r="G422" s="330" t="s">
        <v>358</v>
      </c>
      <c r="H422" s="330" t="s">
        <v>358</v>
      </c>
      <c r="I422" s="330" t="s">
        <v>358</v>
      </c>
      <c r="J422" s="330" t="s">
        <v>358</v>
      </c>
    </row>
    <row r="423" spans="3:10" x14ac:dyDescent="0.2">
      <c r="C423" s="327">
        <v>44637.75</v>
      </c>
      <c r="D423" s="330">
        <v>1006.7</v>
      </c>
      <c r="E423" s="290">
        <v>0</v>
      </c>
      <c r="F423" s="330">
        <v>22.3</v>
      </c>
      <c r="G423" s="330">
        <v>69.5</v>
      </c>
      <c r="H423" s="290">
        <v>5.7</v>
      </c>
      <c r="I423" s="290">
        <v>91.3</v>
      </c>
      <c r="J423" s="290">
        <v>0.8</v>
      </c>
    </row>
    <row r="424" spans="3:10" x14ac:dyDescent="0.2">
      <c r="C424" s="327">
        <v>44637.791666666672</v>
      </c>
      <c r="D424" s="330">
        <v>1007.7</v>
      </c>
      <c r="E424" s="290">
        <v>0</v>
      </c>
      <c r="F424" s="330">
        <v>21.1</v>
      </c>
      <c r="G424" s="330">
        <v>72.2</v>
      </c>
      <c r="H424" s="290">
        <v>2.2999999999999998</v>
      </c>
      <c r="I424" s="290">
        <v>294.89999999999998</v>
      </c>
      <c r="J424" s="290">
        <v>0</v>
      </c>
    </row>
    <row r="425" spans="3:10" x14ac:dyDescent="0.2">
      <c r="C425" s="327">
        <v>44637.833333333328</v>
      </c>
      <c r="D425" s="330">
        <v>1008.6</v>
      </c>
      <c r="E425" s="290">
        <v>0</v>
      </c>
      <c r="F425" s="330">
        <v>20.2</v>
      </c>
      <c r="G425" s="330">
        <v>76.099999999999994</v>
      </c>
      <c r="H425" s="290">
        <v>1.2</v>
      </c>
      <c r="I425" s="290">
        <v>261.3</v>
      </c>
      <c r="J425" s="290">
        <v>0</v>
      </c>
    </row>
    <row r="426" spans="3:10" x14ac:dyDescent="0.2">
      <c r="C426" s="327">
        <v>44637.875</v>
      </c>
      <c r="D426" s="330">
        <v>1009</v>
      </c>
      <c r="E426" s="290">
        <v>0</v>
      </c>
      <c r="F426" s="330">
        <v>20.100000000000001</v>
      </c>
      <c r="G426" s="330">
        <v>77.2</v>
      </c>
      <c r="H426" s="290">
        <v>1</v>
      </c>
      <c r="I426" s="290">
        <v>318.39999999999998</v>
      </c>
      <c r="J426" s="290">
        <v>0</v>
      </c>
    </row>
    <row r="427" spans="3:10" x14ac:dyDescent="0.2">
      <c r="C427" s="327">
        <v>44637.916666666672</v>
      </c>
      <c r="D427" s="330">
        <v>1008.2</v>
      </c>
      <c r="E427" s="290">
        <v>0</v>
      </c>
      <c r="F427" s="330">
        <v>20.6</v>
      </c>
      <c r="G427" s="330">
        <v>75</v>
      </c>
      <c r="H427" s="290">
        <v>0.1</v>
      </c>
      <c r="I427" s="290">
        <v>317.89999999999998</v>
      </c>
      <c r="J427" s="290">
        <v>0</v>
      </c>
    </row>
    <row r="428" spans="3:10" x14ac:dyDescent="0.2">
      <c r="C428" s="327">
        <v>44637.958333333328</v>
      </c>
      <c r="D428" s="330">
        <v>1007.9</v>
      </c>
      <c r="E428" s="290">
        <v>0</v>
      </c>
      <c r="F428" s="330">
        <v>20.100000000000001</v>
      </c>
      <c r="G428" s="330">
        <v>75.8</v>
      </c>
      <c r="H428" s="290">
        <v>0.5</v>
      </c>
      <c r="I428" s="328">
        <v>72.7</v>
      </c>
      <c r="J428" s="290">
        <v>0</v>
      </c>
    </row>
    <row r="429" spans="3:10" x14ac:dyDescent="0.2">
      <c r="C429" s="327">
        <v>44638</v>
      </c>
      <c r="D429" s="330">
        <v>1007.3</v>
      </c>
      <c r="E429" s="290">
        <v>0</v>
      </c>
      <c r="F429" s="330">
        <v>20.2</v>
      </c>
      <c r="G429" s="330">
        <v>75.599999999999994</v>
      </c>
      <c r="H429" s="328">
        <v>0</v>
      </c>
      <c r="I429" s="328">
        <v>0</v>
      </c>
      <c r="J429" s="290">
        <v>0</v>
      </c>
    </row>
    <row r="430" spans="3:10" x14ac:dyDescent="0.2">
      <c r="C430" s="327">
        <v>44638.041666666672</v>
      </c>
      <c r="D430" s="330">
        <v>1007</v>
      </c>
      <c r="E430" s="290">
        <v>0</v>
      </c>
      <c r="F430" s="330">
        <v>20</v>
      </c>
      <c r="G430" s="330">
        <v>75.400000000000006</v>
      </c>
      <c r="H430" s="328">
        <v>0.3</v>
      </c>
      <c r="I430" s="328">
        <v>16.899999999999999</v>
      </c>
      <c r="J430" s="290">
        <v>0</v>
      </c>
    </row>
    <row r="431" spans="3:10" x14ac:dyDescent="0.2">
      <c r="C431" s="327">
        <v>44638.083333333328</v>
      </c>
      <c r="D431" s="330">
        <v>1006.8</v>
      </c>
      <c r="E431" s="290">
        <v>0</v>
      </c>
      <c r="F431" s="330">
        <v>20.100000000000001</v>
      </c>
      <c r="G431" s="330">
        <v>74.3</v>
      </c>
      <c r="H431" s="290">
        <v>1.2</v>
      </c>
      <c r="I431" s="328">
        <v>76.7</v>
      </c>
      <c r="J431" s="290">
        <v>0</v>
      </c>
    </row>
    <row r="432" spans="3:10" x14ac:dyDescent="0.2">
      <c r="C432" s="327">
        <v>44638.125</v>
      </c>
      <c r="D432" s="330">
        <v>1006.3</v>
      </c>
      <c r="E432" s="290">
        <v>0</v>
      </c>
      <c r="F432" s="330">
        <v>20.100000000000001</v>
      </c>
      <c r="G432" s="330">
        <v>71.7</v>
      </c>
      <c r="H432" s="328">
        <v>1.3</v>
      </c>
      <c r="I432" s="328">
        <v>65.599999999999994</v>
      </c>
      <c r="J432" s="290">
        <v>0</v>
      </c>
    </row>
    <row r="433" spans="3:10" x14ac:dyDescent="0.2">
      <c r="C433" s="327">
        <v>44638.166666666672</v>
      </c>
      <c r="D433" s="330">
        <v>1006.5</v>
      </c>
      <c r="E433" s="290">
        <v>0</v>
      </c>
      <c r="F433" s="330">
        <v>19.7</v>
      </c>
      <c r="G433" s="330">
        <v>74.400000000000006</v>
      </c>
      <c r="H433" s="290">
        <v>0.3</v>
      </c>
      <c r="I433" s="290">
        <v>42.4</v>
      </c>
      <c r="J433" s="290">
        <v>0</v>
      </c>
    </row>
    <row r="434" spans="3:10" x14ac:dyDescent="0.2">
      <c r="C434" s="327">
        <v>44638.208333333328</v>
      </c>
      <c r="D434" s="330">
        <v>1006.8</v>
      </c>
      <c r="E434" s="290">
        <v>0</v>
      </c>
      <c r="F434" s="330">
        <v>19.3</v>
      </c>
      <c r="G434" s="330">
        <v>75.5</v>
      </c>
      <c r="H434" s="328">
        <v>0.6</v>
      </c>
      <c r="I434" s="328">
        <v>357.2</v>
      </c>
      <c r="J434" s="290">
        <v>0.4</v>
      </c>
    </row>
    <row r="435" spans="3:10" x14ac:dyDescent="0.2">
      <c r="C435" s="327">
        <v>44638.25</v>
      </c>
      <c r="D435" s="330">
        <v>1007.4</v>
      </c>
      <c r="E435" s="290">
        <v>0</v>
      </c>
      <c r="F435" s="330">
        <v>19.7</v>
      </c>
      <c r="G435" s="330">
        <v>75.2</v>
      </c>
      <c r="H435" s="328">
        <v>0</v>
      </c>
      <c r="I435" s="328">
        <v>352.4</v>
      </c>
      <c r="J435" s="290">
        <v>80.5</v>
      </c>
    </row>
    <row r="436" spans="3:10" x14ac:dyDescent="0.2">
      <c r="C436" s="327">
        <v>44638.291666666672</v>
      </c>
      <c r="D436" s="330">
        <v>1007.7</v>
      </c>
      <c r="E436" s="290">
        <v>0</v>
      </c>
      <c r="F436" s="330">
        <v>20.8</v>
      </c>
      <c r="G436" s="330">
        <v>72.3</v>
      </c>
      <c r="H436" s="328">
        <v>0.4</v>
      </c>
      <c r="I436" s="328">
        <v>183.4</v>
      </c>
      <c r="J436" s="290">
        <v>307.8</v>
      </c>
    </row>
    <row r="437" spans="3:10" x14ac:dyDescent="0.2">
      <c r="C437" s="327">
        <v>44638.333333333328</v>
      </c>
      <c r="D437" s="330">
        <v>1007.2</v>
      </c>
      <c r="E437" s="290">
        <v>0</v>
      </c>
      <c r="F437" s="330">
        <v>21.9</v>
      </c>
      <c r="G437" s="330">
        <v>69.400000000000006</v>
      </c>
      <c r="H437" s="290">
        <v>1.4</v>
      </c>
      <c r="I437" s="290">
        <v>227.3</v>
      </c>
      <c r="J437" s="290">
        <v>539</v>
      </c>
    </row>
    <row r="438" spans="3:10" x14ac:dyDescent="0.2">
      <c r="C438" s="327">
        <v>44638.375</v>
      </c>
      <c r="D438" s="330">
        <v>1006.3</v>
      </c>
      <c r="E438" s="290">
        <v>0</v>
      </c>
      <c r="F438" s="330">
        <v>22.6</v>
      </c>
      <c r="G438" s="330">
        <v>66</v>
      </c>
      <c r="H438" s="290">
        <v>2.9</v>
      </c>
      <c r="I438" s="290">
        <v>175.2</v>
      </c>
      <c r="J438" s="290">
        <v>720</v>
      </c>
    </row>
    <row r="439" spans="3:10" x14ac:dyDescent="0.2">
      <c r="C439" s="327">
        <v>44638.416666666672</v>
      </c>
      <c r="D439" s="330">
        <v>1006.1</v>
      </c>
      <c r="E439" s="290">
        <v>0</v>
      </c>
      <c r="F439" s="330">
        <v>23.9</v>
      </c>
      <c r="G439" s="330">
        <v>61.7</v>
      </c>
      <c r="H439" s="290">
        <v>4.5999999999999996</v>
      </c>
      <c r="I439" s="290">
        <v>115</v>
      </c>
      <c r="J439" s="290">
        <v>846.7</v>
      </c>
    </row>
    <row r="440" spans="3:10" x14ac:dyDescent="0.2">
      <c r="C440" s="327">
        <v>44638.458333333328</v>
      </c>
      <c r="D440" s="330">
        <v>1006</v>
      </c>
      <c r="E440" s="290">
        <v>0</v>
      </c>
      <c r="F440" s="330">
        <v>24.1</v>
      </c>
      <c r="G440" s="330">
        <v>61</v>
      </c>
      <c r="H440" s="290">
        <v>5.0999999999999996</v>
      </c>
      <c r="I440" s="290">
        <v>123.2</v>
      </c>
      <c r="J440" s="290">
        <v>902.1</v>
      </c>
    </row>
    <row r="441" spans="3:10" x14ac:dyDescent="0.2">
      <c r="C441" s="327">
        <v>44638.5</v>
      </c>
      <c r="D441" s="330">
        <v>1005.5</v>
      </c>
      <c r="E441" s="290">
        <v>0</v>
      </c>
      <c r="F441" s="330">
        <v>24.5</v>
      </c>
      <c r="G441" s="330">
        <v>59.9</v>
      </c>
      <c r="H441" s="290">
        <v>5</v>
      </c>
      <c r="I441" s="290">
        <v>116.1</v>
      </c>
      <c r="J441" s="290">
        <v>893.3</v>
      </c>
    </row>
    <row r="442" spans="3:10" x14ac:dyDescent="0.2">
      <c r="C442" s="327">
        <v>44638.541666666672</v>
      </c>
      <c r="D442" s="330">
        <v>1004.9</v>
      </c>
      <c r="E442" s="290">
        <v>0</v>
      </c>
      <c r="F442" s="330">
        <v>24.4</v>
      </c>
      <c r="G442" s="330">
        <v>60.6</v>
      </c>
      <c r="H442" s="290">
        <v>6.2</v>
      </c>
      <c r="I442" s="290">
        <v>113.3</v>
      </c>
      <c r="J442" s="290">
        <v>830.3</v>
      </c>
    </row>
    <row r="443" spans="3:10" x14ac:dyDescent="0.2">
      <c r="C443" s="327">
        <v>44638.583333333328</v>
      </c>
      <c r="D443" s="330">
        <v>1004.7</v>
      </c>
      <c r="E443" s="290">
        <v>0</v>
      </c>
      <c r="F443" s="330">
        <v>24.5</v>
      </c>
      <c r="G443" s="330">
        <v>60.9</v>
      </c>
      <c r="H443" s="290">
        <v>6</v>
      </c>
      <c r="I443" s="290">
        <v>113.9</v>
      </c>
      <c r="J443" s="290">
        <v>701.1</v>
      </c>
    </row>
    <row r="444" spans="3:10" x14ac:dyDescent="0.2">
      <c r="C444" s="327">
        <v>44638.625</v>
      </c>
      <c r="D444" s="330">
        <v>1004.9</v>
      </c>
      <c r="E444" s="290">
        <v>0</v>
      </c>
      <c r="F444" s="330">
        <v>24.3</v>
      </c>
      <c r="G444" s="330">
        <v>61.8</v>
      </c>
      <c r="H444" s="290">
        <v>4.9000000000000004</v>
      </c>
      <c r="I444" s="290">
        <v>108.6</v>
      </c>
      <c r="J444" s="290">
        <v>506</v>
      </c>
    </row>
    <row r="445" spans="3:10" x14ac:dyDescent="0.2">
      <c r="C445" s="327">
        <v>44638.666666666672</v>
      </c>
      <c r="D445" s="330">
        <v>1005</v>
      </c>
      <c r="E445" s="290">
        <v>0</v>
      </c>
      <c r="F445" s="330">
        <v>23.9</v>
      </c>
      <c r="G445" s="330">
        <v>62</v>
      </c>
      <c r="H445" s="290">
        <v>5.6</v>
      </c>
      <c r="I445" s="290">
        <v>103.1</v>
      </c>
      <c r="J445" s="290">
        <v>266</v>
      </c>
    </row>
    <row r="446" spans="3:10" x14ac:dyDescent="0.2">
      <c r="C446" s="327">
        <v>44638.708333333328</v>
      </c>
      <c r="D446" s="330">
        <v>1005.7</v>
      </c>
      <c r="E446" s="290">
        <v>0</v>
      </c>
      <c r="F446" s="330">
        <v>23.2</v>
      </c>
      <c r="G446" s="330">
        <v>63.9</v>
      </c>
      <c r="H446" s="290">
        <v>5.5</v>
      </c>
      <c r="I446" s="290">
        <v>96.8</v>
      </c>
      <c r="J446" s="290">
        <v>70.3</v>
      </c>
    </row>
    <row r="447" spans="3:10" x14ac:dyDescent="0.2">
      <c r="C447" s="327">
        <v>44638.75</v>
      </c>
      <c r="D447" s="330">
        <v>1006.6</v>
      </c>
      <c r="E447" s="290">
        <v>0</v>
      </c>
      <c r="F447" s="330">
        <v>22.8</v>
      </c>
      <c r="G447" s="330">
        <v>64.3</v>
      </c>
      <c r="H447" s="290">
        <v>4.2</v>
      </c>
      <c r="I447" s="290">
        <v>88.1</v>
      </c>
      <c r="J447" s="290">
        <v>0.6</v>
      </c>
    </row>
    <row r="448" spans="3:10" x14ac:dyDescent="0.2">
      <c r="C448" s="327">
        <v>44638.791666666672</v>
      </c>
      <c r="D448" s="330">
        <v>1007.1</v>
      </c>
      <c r="E448" s="290">
        <v>0</v>
      </c>
      <c r="F448" s="330">
        <v>22.5</v>
      </c>
      <c r="G448" s="330">
        <v>64.900000000000006</v>
      </c>
      <c r="H448" s="290">
        <v>4.4000000000000004</v>
      </c>
      <c r="I448" s="290">
        <v>89.7</v>
      </c>
      <c r="J448" s="290">
        <v>0</v>
      </c>
    </row>
    <row r="449" spans="3:10" x14ac:dyDescent="0.2">
      <c r="C449" s="327">
        <v>44638.833333333328</v>
      </c>
      <c r="D449" s="330">
        <v>1007.8</v>
      </c>
      <c r="E449" s="290">
        <v>0</v>
      </c>
      <c r="F449" s="330">
        <v>22.1</v>
      </c>
      <c r="G449" s="330">
        <v>65.5</v>
      </c>
      <c r="H449" s="290">
        <v>4.4000000000000004</v>
      </c>
      <c r="I449" s="290">
        <v>87.6</v>
      </c>
      <c r="J449" s="290">
        <v>0</v>
      </c>
    </row>
    <row r="450" spans="3:10" x14ac:dyDescent="0.2">
      <c r="C450" s="327">
        <v>44638.875</v>
      </c>
      <c r="D450" s="330">
        <v>1008.2</v>
      </c>
      <c r="E450" s="290">
        <v>0</v>
      </c>
      <c r="F450" s="330">
        <v>22</v>
      </c>
      <c r="G450" s="330">
        <v>65.7</v>
      </c>
      <c r="H450" s="290">
        <v>3.5</v>
      </c>
      <c r="I450" s="290">
        <v>92.7</v>
      </c>
      <c r="J450" s="290">
        <v>0</v>
      </c>
    </row>
    <row r="451" spans="3:10" x14ac:dyDescent="0.2">
      <c r="C451" s="327">
        <v>44638.916666666672</v>
      </c>
      <c r="D451" s="330">
        <v>1007.9</v>
      </c>
      <c r="E451" s="290">
        <v>0</v>
      </c>
      <c r="F451" s="330">
        <v>21.7</v>
      </c>
      <c r="G451" s="330">
        <v>66.8</v>
      </c>
      <c r="H451" s="328">
        <v>3.4</v>
      </c>
      <c r="I451" s="328">
        <v>94.3</v>
      </c>
      <c r="J451" s="290">
        <v>0</v>
      </c>
    </row>
    <row r="452" spans="3:10" x14ac:dyDescent="0.2">
      <c r="C452" s="327">
        <v>44638.958333333328</v>
      </c>
      <c r="D452" s="330">
        <v>1007.5</v>
      </c>
      <c r="E452" s="290">
        <v>0</v>
      </c>
      <c r="F452" s="330">
        <v>21.4</v>
      </c>
      <c r="G452" s="330">
        <v>68.2</v>
      </c>
      <c r="H452" s="290">
        <v>2.7</v>
      </c>
      <c r="I452" s="328">
        <v>95.2</v>
      </c>
      <c r="J452" s="290">
        <v>0</v>
      </c>
    </row>
    <row r="453" spans="3:10" x14ac:dyDescent="0.2">
      <c r="C453" s="327">
        <v>44639</v>
      </c>
      <c r="D453" s="330">
        <v>1007.1</v>
      </c>
      <c r="E453" s="290">
        <v>0</v>
      </c>
      <c r="F453" s="330">
        <v>21.3</v>
      </c>
      <c r="G453" s="330">
        <v>67.900000000000006</v>
      </c>
      <c r="H453" s="290">
        <v>1.8</v>
      </c>
      <c r="I453" s="290">
        <v>82.7</v>
      </c>
      <c r="J453" s="290">
        <v>0</v>
      </c>
    </row>
    <row r="454" spans="3:10" x14ac:dyDescent="0.2">
      <c r="C454" s="327">
        <v>44639.041666666672</v>
      </c>
      <c r="D454" s="330">
        <v>1006.4</v>
      </c>
      <c r="E454" s="290">
        <v>0</v>
      </c>
      <c r="F454" s="330">
        <v>21</v>
      </c>
      <c r="G454" s="330">
        <v>68.2</v>
      </c>
      <c r="H454" s="328">
        <v>1</v>
      </c>
      <c r="I454" s="328">
        <v>70.099999999999994</v>
      </c>
      <c r="J454" s="290">
        <v>0</v>
      </c>
    </row>
    <row r="455" spans="3:10" x14ac:dyDescent="0.2">
      <c r="C455" s="327">
        <v>44639.083333333328</v>
      </c>
      <c r="D455" s="330">
        <v>1005.9</v>
      </c>
      <c r="E455" s="290">
        <v>0</v>
      </c>
      <c r="F455" s="330">
        <v>20.9</v>
      </c>
      <c r="G455" s="330">
        <v>68.7</v>
      </c>
      <c r="H455" s="328">
        <v>1.6</v>
      </c>
      <c r="I455" s="328">
        <v>72.599999999999994</v>
      </c>
      <c r="J455" s="290">
        <v>0</v>
      </c>
    </row>
    <row r="456" spans="3:10" x14ac:dyDescent="0.2">
      <c r="C456" s="327">
        <v>44639.125</v>
      </c>
      <c r="D456" s="330">
        <v>1006.1</v>
      </c>
      <c r="E456" s="290">
        <v>0</v>
      </c>
      <c r="F456" s="330">
        <v>20.2</v>
      </c>
      <c r="G456" s="330">
        <v>69.8</v>
      </c>
      <c r="H456" s="328">
        <v>0.3</v>
      </c>
      <c r="I456" s="328">
        <v>299.7</v>
      </c>
      <c r="J456" s="290">
        <v>0</v>
      </c>
    </row>
    <row r="457" spans="3:10" x14ac:dyDescent="0.2">
      <c r="C457" s="327">
        <v>44639.166666666672</v>
      </c>
      <c r="D457" s="330">
        <v>1006.7</v>
      </c>
      <c r="E457" s="290">
        <v>0</v>
      </c>
      <c r="F457" s="330">
        <v>19.7</v>
      </c>
      <c r="G457" s="330">
        <v>71.3</v>
      </c>
      <c r="H457" s="290">
        <v>1.4</v>
      </c>
      <c r="I457" s="328">
        <v>24.5</v>
      </c>
      <c r="J457" s="290">
        <v>0</v>
      </c>
    </row>
    <row r="458" spans="3:10" x14ac:dyDescent="0.2">
      <c r="C458" s="327">
        <v>44639.208333333328</v>
      </c>
      <c r="D458" s="330">
        <v>1007</v>
      </c>
      <c r="E458" s="290">
        <v>0</v>
      </c>
      <c r="F458" s="330">
        <v>19.5</v>
      </c>
      <c r="G458" s="330">
        <v>71.2</v>
      </c>
      <c r="H458" s="290">
        <v>0.1</v>
      </c>
      <c r="I458" s="328">
        <v>22.1</v>
      </c>
      <c r="J458" s="290">
        <v>0.5</v>
      </c>
    </row>
    <row r="459" spans="3:10" x14ac:dyDescent="0.2">
      <c r="C459" s="327">
        <v>44639.25</v>
      </c>
      <c r="D459" s="330">
        <v>1007.4</v>
      </c>
      <c r="E459" s="290">
        <v>0</v>
      </c>
      <c r="F459" s="330">
        <v>19.899999999999999</v>
      </c>
      <c r="G459" s="330">
        <v>71.3</v>
      </c>
      <c r="H459" s="328">
        <v>1.9</v>
      </c>
      <c r="I459" s="328">
        <v>61.9</v>
      </c>
      <c r="J459" s="290">
        <v>56.5</v>
      </c>
    </row>
    <row r="460" spans="3:10" x14ac:dyDescent="0.2">
      <c r="C460" s="327">
        <v>44639.291666666672</v>
      </c>
      <c r="D460" s="330">
        <v>1007.9</v>
      </c>
      <c r="E460" s="290">
        <v>0</v>
      </c>
      <c r="F460" s="330">
        <v>20.8</v>
      </c>
      <c r="G460" s="330">
        <v>69.8</v>
      </c>
      <c r="H460" s="328">
        <v>2.2999999999999998</v>
      </c>
      <c r="I460" s="328">
        <v>85.6</v>
      </c>
      <c r="J460" s="290">
        <v>150.30000000000001</v>
      </c>
    </row>
    <row r="461" spans="3:10" x14ac:dyDescent="0.2">
      <c r="C461" s="327">
        <v>44639.333333333328</v>
      </c>
      <c r="D461" s="330">
        <v>1007.5</v>
      </c>
      <c r="E461" s="290">
        <v>0</v>
      </c>
      <c r="F461" s="330">
        <v>22.2</v>
      </c>
      <c r="G461" s="330">
        <v>66</v>
      </c>
      <c r="H461" s="290">
        <v>2.2999999999999998</v>
      </c>
      <c r="I461" s="290">
        <v>128.6</v>
      </c>
      <c r="J461" s="290">
        <v>482.6</v>
      </c>
    </row>
    <row r="462" spans="3:10" x14ac:dyDescent="0.2">
      <c r="C462" s="327">
        <v>44639.375</v>
      </c>
      <c r="D462" s="330">
        <v>1006.6</v>
      </c>
      <c r="E462" s="290">
        <v>0</v>
      </c>
      <c r="F462" s="330">
        <v>23.4</v>
      </c>
      <c r="G462" s="330">
        <v>62</v>
      </c>
      <c r="H462" s="290">
        <v>3.8</v>
      </c>
      <c r="I462" s="290">
        <v>173.7</v>
      </c>
      <c r="J462" s="290">
        <v>688.3</v>
      </c>
    </row>
    <row r="463" spans="3:10" x14ac:dyDescent="0.2">
      <c r="C463" s="327">
        <v>44639.416666666672</v>
      </c>
      <c r="D463" s="330">
        <v>1005.9</v>
      </c>
      <c r="E463" s="290">
        <v>0</v>
      </c>
      <c r="F463" s="330">
        <v>23.7</v>
      </c>
      <c r="G463" s="330">
        <v>61</v>
      </c>
      <c r="H463" s="290">
        <v>3.8</v>
      </c>
      <c r="I463" s="290">
        <v>178.8</v>
      </c>
      <c r="J463" s="290">
        <v>799</v>
      </c>
    </row>
    <row r="464" spans="3:10" x14ac:dyDescent="0.2">
      <c r="C464" s="327">
        <v>44639.458333333328</v>
      </c>
      <c r="D464" s="330">
        <v>1005.3</v>
      </c>
      <c r="E464" s="290">
        <v>0</v>
      </c>
      <c r="F464" s="330">
        <v>23.6</v>
      </c>
      <c r="G464" s="330">
        <v>60.8</v>
      </c>
      <c r="H464" s="290">
        <v>4.4000000000000004</v>
      </c>
      <c r="I464" s="290">
        <v>180.1</v>
      </c>
      <c r="J464" s="290">
        <v>916.2</v>
      </c>
    </row>
    <row r="465" spans="3:10" x14ac:dyDescent="0.2">
      <c r="C465" s="327">
        <v>44639.5</v>
      </c>
      <c r="D465" s="330">
        <v>1005.1</v>
      </c>
      <c r="E465" s="290">
        <v>0</v>
      </c>
      <c r="F465" s="330">
        <v>24.3</v>
      </c>
      <c r="G465" s="330">
        <v>59.3</v>
      </c>
      <c r="H465" s="290">
        <v>5.0999999999999996</v>
      </c>
      <c r="I465" s="290">
        <v>166.9</v>
      </c>
      <c r="J465" s="290">
        <v>910.9</v>
      </c>
    </row>
    <row r="466" spans="3:10" x14ac:dyDescent="0.2">
      <c r="C466" s="327">
        <v>44639.541666666672</v>
      </c>
      <c r="D466" s="330">
        <v>1004.9</v>
      </c>
      <c r="E466" s="290">
        <v>0</v>
      </c>
      <c r="F466" s="330">
        <v>24</v>
      </c>
      <c r="G466" s="330">
        <v>60</v>
      </c>
      <c r="H466" s="290">
        <v>5.5</v>
      </c>
      <c r="I466" s="290">
        <v>128.4</v>
      </c>
      <c r="J466" s="290">
        <v>772.1</v>
      </c>
    </row>
    <row r="467" spans="3:10" x14ac:dyDescent="0.2">
      <c r="C467" s="327">
        <v>44639.583333333328</v>
      </c>
      <c r="D467" s="330">
        <v>1004.8</v>
      </c>
      <c r="E467" s="290">
        <v>0</v>
      </c>
      <c r="F467" s="330">
        <v>23.5</v>
      </c>
      <c r="G467" s="330">
        <v>61.4</v>
      </c>
      <c r="H467" s="290">
        <v>5.5</v>
      </c>
      <c r="I467" s="290">
        <v>118.4</v>
      </c>
      <c r="J467" s="290">
        <v>652</v>
      </c>
    </row>
    <row r="468" spans="3:10" x14ac:dyDescent="0.2">
      <c r="C468" s="327">
        <v>44639.625</v>
      </c>
      <c r="D468" s="330">
        <v>1005</v>
      </c>
      <c r="E468" s="290">
        <v>0</v>
      </c>
      <c r="F468" s="330">
        <v>23.4</v>
      </c>
      <c r="G468" s="330">
        <v>61.3</v>
      </c>
      <c r="H468" s="290">
        <v>5.5</v>
      </c>
      <c r="I468" s="290">
        <v>119.4</v>
      </c>
      <c r="J468" s="290">
        <v>488.5</v>
      </c>
    </row>
    <row r="469" spans="3:10" x14ac:dyDescent="0.2">
      <c r="C469" s="327">
        <v>44639.666666666672</v>
      </c>
      <c r="D469" s="330">
        <v>1005.4</v>
      </c>
      <c r="E469" s="290">
        <v>0</v>
      </c>
      <c r="F469" s="330">
        <v>22.9</v>
      </c>
      <c r="G469" s="330">
        <v>62.1</v>
      </c>
      <c r="H469" s="290">
        <v>4.9000000000000004</v>
      </c>
      <c r="I469" s="290">
        <v>111.4</v>
      </c>
      <c r="J469" s="290">
        <v>207</v>
      </c>
    </row>
    <row r="470" spans="3:10" x14ac:dyDescent="0.2">
      <c r="C470" s="327">
        <v>44639.708333333328</v>
      </c>
      <c r="D470" s="330">
        <v>1006</v>
      </c>
      <c r="E470" s="290">
        <v>0</v>
      </c>
      <c r="F470" s="330">
        <v>22.1</v>
      </c>
      <c r="G470" s="330">
        <v>64.599999999999994</v>
      </c>
      <c r="H470" s="290">
        <v>5.7</v>
      </c>
      <c r="I470" s="290">
        <v>92.3</v>
      </c>
      <c r="J470" s="290">
        <v>60.4</v>
      </c>
    </row>
    <row r="471" spans="3:10" x14ac:dyDescent="0.2">
      <c r="C471" s="327">
        <v>44639.75</v>
      </c>
      <c r="D471" s="330">
        <v>1007</v>
      </c>
      <c r="E471" s="290">
        <v>0</v>
      </c>
      <c r="F471" s="330">
        <v>21.8</v>
      </c>
      <c r="G471" s="330">
        <v>64.8</v>
      </c>
      <c r="H471" s="290">
        <v>5.0999999999999996</v>
      </c>
      <c r="I471" s="290">
        <v>90.8</v>
      </c>
      <c r="J471" s="290">
        <v>0.7</v>
      </c>
    </row>
    <row r="472" spans="3:10" x14ac:dyDescent="0.2">
      <c r="C472" s="327">
        <v>44639.791666666672</v>
      </c>
      <c r="D472" s="330">
        <v>1007.7</v>
      </c>
      <c r="E472" s="290">
        <v>0</v>
      </c>
      <c r="F472" s="330">
        <v>21.5</v>
      </c>
      <c r="G472" s="330">
        <v>65.3</v>
      </c>
      <c r="H472" s="290">
        <v>4.5999999999999996</v>
      </c>
      <c r="I472" s="290">
        <v>91.1</v>
      </c>
      <c r="J472" s="290">
        <v>0</v>
      </c>
    </row>
    <row r="473" spans="3:10" x14ac:dyDescent="0.2">
      <c r="C473" s="327">
        <v>44639.833333333328</v>
      </c>
      <c r="D473" s="330">
        <v>1008.1</v>
      </c>
      <c r="E473" s="290">
        <v>0</v>
      </c>
      <c r="F473" s="330">
        <v>21.3</v>
      </c>
      <c r="G473" s="330">
        <v>65.5</v>
      </c>
      <c r="H473" s="290">
        <v>3.6</v>
      </c>
      <c r="I473" s="290">
        <v>89.4</v>
      </c>
      <c r="J473" s="290">
        <v>0</v>
      </c>
    </row>
    <row r="474" spans="3:10" x14ac:dyDescent="0.2">
      <c r="C474" s="327">
        <v>44639.875</v>
      </c>
      <c r="D474" s="330">
        <v>1008.6</v>
      </c>
      <c r="E474" s="290">
        <v>0</v>
      </c>
      <c r="F474" s="330">
        <v>21.4</v>
      </c>
      <c r="G474" s="330">
        <v>64.900000000000006</v>
      </c>
      <c r="H474" s="290">
        <v>3.1</v>
      </c>
      <c r="I474" s="290">
        <v>91.8</v>
      </c>
      <c r="J474" s="290">
        <v>0</v>
      </c>
    </row>
    <row r="475" spans="3:10" x14ac:dyDescent="0.2">
      <c r="C475" s="327">
        <v>44639.916666666672</v>
      </c>
      <c r="D475" s="330">
        <v>1008.3</v>
      </c>
      <c r="E475" s="290">
        <v>0</v>
      </c>
      <c r="F475" s="330">
        <v>20.9</v>
      </c>
      <c r="G475" s="330">
        <v>66.400000000000006</v>
      </c>
      <c r="H475" s="290">
        <v>2</v>
      </c>
      <c r="I475" s="290">
        <v>67.8</v>
      </c>
      <c r="J475" s="290">
        <v>0</v>
      </c>
    </row>
    <row r="476" spans="3:10" x14ac:dyDescent="0.2">
      <c r="C476" s="327">
        <v>44639.958333333328</v>
      </c>
      <c r="D476" s="330">
        <v>1008.1</v>
      </c>
      <c r="E476" s="290">
        <v>0</v>
      </c>
      <c r="F476" s="330">
        <v>20</v>
      </c>
      <c r="G476" s="330">
        <v>71</v>
      </c>
      <c r="H476" s="328">
        <v>0.4</v>
      </c>
      <c r="I476" s="328">
        <v>332.9</v>
      </c>
      <c r="J476" s="290">
        <v>0</v>
      </c>
    </row>
    <row r="477" spans="3:10" x14ac:dyDescent="0.2">
      <c r="C477" s="327">
        <v>44640</v>
      </c>
      <c r="D477" s="330">
        <v>1008</v>
      </c>
      <c r="E477" s="290">
        <v>0</v>
      </c>
      <c r="F477" s="330">
        <v>20</v>
      </c>
      <c r="G477" s="330">
        <v>70.7</v>
      </c>
      <c r="H477" s="290">
        <v>0.9</v>
      </c>
      <c r="I477" s="290">
        <v>43.1</v>
      </c>
      <c r="J477" s="290">
        <v>0</v>
      </c>
    </row>
    <row r="478" spans="3:10" x14ac:dyDescent="0.2">
      <c r="C478" s="327">
        <v>44640.041666666672</v>
      </c>
      <c r="D478" s="330">
        <v>1007.3</v>
      </c>
      <c r="E478" s="290">
        <v>0</v>
      </c>
      <c r="F478" s="330">
        <v>19.8</v>
      </c>
      <c r="G478" s="330">
        <v>69.900000000000006</v>
      </c>
      <c r="H478" s="328">
        <v>1.2</v>
      </c>
      <c r="I478" s="328">
        <v>42.4</v>
      </c>
      <c r="J478" s="290">
        <v>0</v>
      </c>
    </row>
    <row r="479" spans="3:10" x14ac:dyDescent="0.2">
      <c r="C479" s="327">
        <v>44640.083333333328</v>
      </c>
      <c r="D479" s="330">
        <v>1007</v>
      </c>
      <c r="E479" s="290">
        <v>0</v>
      </c>
      <c r="F479" s="330">
        <v>19.600000000000001</v>
      </c>
      <c r="G479" s="330">
        <v>69.7</v>
      </c>
      <c r="H479" s="328">
        <v>0.8</v>
      </c>
      <c r="I479" s="328">
        <v>19.600000000000001</v>
      </c>
      <c r="J479" s="290">
        <v>0</v>
      </c>
    </row>
    <row r="480" spans="3:10" x14ac:dyDescent="0.2">
      <c r="C480" s="327">
        <v>44640.125</v>
      </c>
      <c r="D480" s="330">
        <v>1007.1</v>
      </c>
      <c r="E480" s="290">
        <v>0</v>
      </c>
      <c r="F480" s="330">
        <v>19.2</v>
      </c>
      <c r="G480" s="330">
        <v>70.900000000000006</v>
      </c>
      <c r="H480" s="328">
        <v>0.8</v>
      </c>
      <c r="I480" s="328">
        <v>19</v>
      </c>
      <c r="J480" s="290">
        <v>0</v>
      </c>
    </row>
    <row r="481" spans="3:10" x14ac:dyDescent="0.2">
      <c r="C481" s="327">
        <v>44640.166666666672</v>
      </c>
      <c r="D481" s="330">
        <v>1007.1</v>
      </c>
      <c r="E481" s="290">
        <v>0</v>
      </c>
      <c r="F481" s="330">
        <v>19</v>
      </c>
      <c r="G481" s="330">
        <v>71.8</v>
      </c>
      <c r="H481" s="328">
        <v>1.4</v>
      </c>
      <c r="I481" s="328">
        <v>24.3</v>
      </c>
      <c r="J481" s="290">
        <v>0</v>
      </c>
    </row>
    <row r="482" spans="3:10" x14ac:dyDescent="0.2">
      <c r="C482" s="327">
        <v>44640.208333333328</v>
      </c>
      <c r="D482" s="330">
        <v>1007.4</v>
      </c>
      <c r="E482" s="290">
        <v>0</v>
      </c>
      <c r="F482" s="330">
        <v>18.899999999999999</v>
      </c>
      <c r="G482" s="330">
        <v>71.7</v>
      </c>
      <c r="H482" s="290">
        <v>1.2</v>
      </c>
      <c r="I482" s="328">
        <v>31.2</v>
      </c>
      <c r="J482" s="290">
        <v>0.2</v>
      </c>
    </row>
    <row r="483" spans="3:10" x14ac:dyDescent="0.2">
      <c r="C483" s="327">
        <v>44640.25</v>
      </c>
      <c r="D483" s="330">
        <v>1007.9</v>
      </c>
      <c r="E483" s="290">
        <v>0</v>
      </c>
      <c r="F483" s="330">
        <v>19.100000000000001</v>
      </c>
      <c r="G483" s="330">
        <v>70.400000000000006</v>
      </c>
      <c r="H483" s="328">
        <v>1.4</v>
      </c>
      <c r="I483" s="328">
        <v>28.5</v>
      </c>
      <c r="J483" s="290">
        <v>64.599999999999994</v>
      </c>
    </row>
    <row r="484" spans="3:10" x14ac:dyDescent="0.2">
      <c r="C484" s="327">
        <v>44640.291666666672</v>
      </c>
      <c r="D484" s="330">
        <v>1007.9</v>
      </c>
      <c r="E484" s="290">
        <v>0</v>
      </c>
      <c r="F484" s="330">
        <v>21.3</v>
      </c>
      <c r="G484" s="330">
        <v>64.400000000000006</v>
      </c>
      <c r="H484" s="328">
        <v>0.8</v>
      </c>
      <c r="I484" s="328">
        <v>61.7</v>
      </c>
      <c r="J484" s="290">
        <v>313.7</v>
      </c>
    </row>
    <row r="485" spans="3:10" x14ac:dyDescent="0.2">
      <c r="C485" s="327">
        <v>44640.333333333328</v>
      </c>
      <c r="D485" s="330">
        <v>1007.9</v>
      </c>
      <c r="E485" s="290">
        <v>0</v>
      </c>
      <c r="F485" s="330">
        <v>21.8</v>
      </c>
      <c r="G485" s="330">
        <v>64.400000000000006</v>
      </c>
      <c r="H485" s="290">
        <v>1.6</v>
      </c>
      <c r="I485" s="290">
        <v>237.2</v>
      </c>
      <c r="J485" s="290">
        <v>535.79999999999995</v>
      </c>
    </row>
    <row r="486" spans="3:10" x14ac:dyDescent="0.2">
      <c r="C486" s="327">
        <v>44640.375</v>
      </c>
      <c r="D486" s="330">
        <v>1006.6</v>
      </c>
      <c r="E486" s="290">
        <v>0</v>
      </c>
      <c r="F486" s="330">
        <v>22.6</v>
      </c>
      <c r="G486" s="330">
        <v>61.7</v>
      </c>
      <c r="H486" s="290">
        <v>2.1</v>
      </c>
      <c r="I486" s="290">
        <v>221.5</v>
      </c>
      <c r="J486" s="290">
        <v>718.1</v>
      </c>
    </row>
    <row r="487" spans="3:10" x14ac:dyDescent="0.2">
      <c r="C487" s="327">
        <v>44640.416666666672</v>
      </c>
      <c r="D487" s="330">
        <v>1005.8</v>
      </c>
      <c r="E487" s="290">
        <v>0</v>
      </c>
      <c r="F487" s="330">
        <v>23.9</v>
      </c>
      <c r="G487" s="330">
        <v>57.7</v>
      </c>
      <c r="H487" s="290">
        <v>4.8</v>
      </c>
      <c r="I487" s="290">
        <v>124</v>
      </c>
      <c r="J487" s="290">
        <v>840</v>
      </c>
    </row>
    <row r="488" spans="3:10" x14ac:dyDescent="0.2">
      <c r="C488" s="327">
        <v>44640.458333333328</v>
      </c>
      <c r="D488" s="330">
        <v>1005.6</v>
      </c>
      <c r="E488" s="290">
        <v>0</v>
      </c>
      <c r="F488" s="330">
        <v>24.4</v>
      </c>
      <c r="G488" s="330">
        <v>56.5</v>
      </c>
      <c r="H488" s="290">
        <v>5.2</v>
      </c>
      <c r="I488" s="290">
        <v>122</v>
      </c>
      <c r="J488" s="290">
        <v>892.9</v>
      </c>
    </row>
    <row r="489" spans="3:10" x14ac:dyDescent="0.2">
      <c r="C489" s="327">
        <v>44640.5</v>
      </c>
      <c r="D489" s="330">
        <v>1004.9</v>
      </c>
      <c r="E489" s="290">
        <v>0</v>
      </c>
      <c r="F489" s="330">
        <v>24.4</v>
      </c>
      <c r="G489" s="330">
        <v>56.1</v>
      </c>
      <c r="H489" s="290">
        <v>6.1</v>
      </c>
      <c r="I489" s="290">
        <v>123.6</v>
      </c>
      <c r="J489" s="290">
        <v>894.9</v>
      </c>
    </row>
    <row r="490" spans="3:10" x14ac:dyDescent="0.2">
      <c r="C490" s="327">
        <v>44640.541666666672</v>
      </c>
      <c r="D490" s="330">
        <v>1004.8</v>
      </c>
      <c r="E490" s="290">
        <v>0</v>
      </c>
      <c r="F490" s="330">
        <v>24</v>
      </c>
      <c r="G490" s="330">
        <v>57</v>
      </c>
      <c r="H490" s="290">
        <v>6.5</v>
      </c>
      <c r="I490" s="290">
        <v>115.4</v>
      </c>
      <c r="J490" s="290">
        <v>831.9</v>
      </c>
    </row>
    <row r="491" spans="3:10" x14ac:dyDescent="0.2">
      <c r="C491" s="327">
        <v>44640.583333333328</v>
      </c>
      <c r="D491" s="330">
        <v>1004.7</v>
      </c>
      <c r="E491" s="290">
        <v>0</v>
      </c>
      <c r="F491" s="330">
        <v>23.7</v>
      </c>
      <c r="G491" s="330">
        <v>58.6</v>
      </c>
      <c r="H491" s="290">
        <v>6.6</v>
      </c>
      <c r="I491" s="290">
        <v>111</v>
      </c>
      <c r="J491" s="290">
        <v>698.9</v>
      </c>
    </row>
    <row r="492" spans="3:10" x14ac:dyDescent="0.2">
      <c r="C492" s="327">
        <v>44640.625</v>
      </c>
      <c r="D492" s="330">
        <v>1004.8</v>
      </c>
      <c r="E492" s="290">
        <v>0</v>
      </c>
      <c r="F492" s="330">
        <v>23.3</v>
      </c>
      <c r="G492" s="330">
        <v>59.7</v>
      </c>
      <c r="H492" s="290">
        <v>6.8</v>
      </c>
      <c r="I492" s="290">
        <v>104.1</v>
      </c>
      <c r="J492" s="290">
        <v>510.7</v>
      </c>
    </row>
    <row r="493" spans="3:10" x14ac:dyDescent="0.2">
      <c r="C493" s="327">
        <v>44640.666666666672</v>
      </c>
      <c r="D493" s="330">
        <v>1004.6</v>
      </c>
      <c r="E493" s="290">
        <v>0</v>
      </c>
      <c r="F493" s="330">
        <v>23.1</v>
      </c>
      <c r="G493" s="330">
        <v>60.1</v>
      </c>
      <c r="H493" s="290">
        <v>6.2</v>
      </c>
      <c r="I493" s="290">
        <v>98.7</v>
      </c>
      <c r="J493" s="290">
        <v>268.89999999999998</v>
      </c>
    </row>
    <row r="494" spans="3:10" x14ac:dyDescent="0.2">
      <c r="C494" s="327">
        <v>44640.708333333328</v>
      </c>
      <c r="D494" s="330">
        <v>1005.5</v>
      </c>
      <c r="E494" s="290">
        <v>0</v>
      </c>
      <c r="F494" s="330">
        <v>22.3</v>
      </c>
      <c r="G494" s="330">
        <v>62.4</v>
      </c>
      <c r="H494" s="290">
        <v>5.0999999999999996</v>
      </c>
      <c r="I494" s="290">
        <v>94.9</v>
      </c>
      <c r="J494" s="290">
        <v>66</v>
      </c>
    </row>
    <row r="495" spans="3:10" x14ac:dyDescent="0.2">
      <c r="C495" s="327">
        <v>44640.75</v>
      </c>
      <c r="D495" s="330">
        <v>1006.5</v>
      </c>
      <c r="E495" s="290">
        <v>0</v>
      </c>
      <c r="F495" s="330">
        <v>21.7</v>
      </c>
      <c r="G495" s="330">
        <v>63.9</v>
      </c>
      <c r="H495" s="290">
        <v>4.5999999999999996</v>
      </c>
      <c r="I495" s="290">
        <v>90.1</v>
      </c>
      <c r="J495" s="290">
        <v>0.1</v>
      </c>
    </row>
    <row r="496" spans="3:10" x14ac:dyDescent="0.2">
      <c r="C496" s="327">
        <v>44640.791666666672</v>
      </c>
      <c r="D496" s="330">
        <v>1007.5</v>
      </c>
      <c r="E496" s="290">
        <v>0</v>
      </c>
      <c r="F496" s="330">
        <v>21.5</v>
      </c>
      <c r="G496" s="330">
        <v>64.7</v>
      </c>
      <c r="H496" s="290">
        <v>4.8</v>
      </c>
      <c r="I496" s="290">
        <v>92.3</v>
      </c>
      <c r="J496" s="290">
        <v>0</v>
      </c>
    </row>
    <row r="497" spans="3:10" x14ac:dyDescent="0.2">
      <c r="C497" s="327">
        <v>44640.833333333328</v>
      </c>
      <c r="D497" s="330">
        <v>1007.8</v>
      </c>
      <c r="E497" s="290">
        <v>0</v>
      </c>
      <c r="F497" s="330">
        <v>21.2</v>
      </c>
      <c r="G497" s="330">
        <v>66</v>
      </c>
      <c r="H497" s="290">
        <v>4.5999999999999996</v>
      </c>
      <c r="I497" s="290">
        <v>90.3</v>
      </c>
      <c r="J497" s="290">
        <v>0</v>
      </c>
    </row>
    <row r="498" spans="3:10" x14ac:dyDescent="0.2">
      <c r="C498" s="327">
        <v>44640.875</v>
      </c>
      <c r="D498" s="330">
        <v>1008.5</v>
      </c>
      <c r="E498" s="290">
        <v>0</v>
      </c>
      <c r="F498" s="330">
        <v>21.1</v>
      </c>
      <c r="G498" s="330">
        <v>66.3</v>
      </c>
      <c r="H498" s="328">
        <v>4.4000000000000004</v>
      </c>
      <c r="I498" s="328">
        <v>88.9</v>
      </c>
      <c r="J498" s="290">
        <v>0</v>
      </c>
    </row>
    <row r="499" spans="3:10" x14ac:dyDescent="0.2">
      <c r="C499" s="327">
        <v>44640.916666666672</v>
      </c>
      <c r="D499" s="330">
        <v>1008.5</v>
      </c>
      <c r="E499" s="290">
        <v>0</v>
      </c>
      <c r="F499" s="330">
        <v>20.9</v>
      </c>
      <c r="G499" s="330">
        <v>65.599999999999994</v>
      </c>
      <c r="H499" s="290">
        <v>2.6</v>
      </c>
      <c r="I499" s="290">
        <v>71</v>
      </c>
      <c r="J499" s="290">
        <v>0</v>
      </c>
    </row>
    <row r="500" spans="3:10" x14ac:dyDescent="0.2">
      <c r="C500" s="327">
        <v>44640.958333333328</v>
      </c>
      <c r="D500" s="330">
        <v>1008.1</v>
      </c>
      <c r="E500" s="290">
        <v>0</v>
      </c>
      <c r="F500" s="330">
        <v>20.100000000000001</v>
      </c>
      <c r="G500" s="330">
        <v>67.8</v>
      </c>
      <c r="H500" s="328">
        <v>0.7</v>
      </c>
      <c r="I500" s="328">
        <v>356.8</v>
      </c>
      <c r="J500" s="290">
        <v>0</v>
      </c>
    </row>
    <row r="501" spans="3:10" x14ac:dyDescent="0.2">
      <c r="C501" s="327">
        <v>44641</v>
      </c>
      <c r="D501" s="330">
        <v>1008.1</v>
      </c>
      <c r="E501" s="290">
        <v>0</v>
      </c>
      <c r="F501" s="330">
        <v>19.8</v>
      </c>
      <c r="G501" s="330">
        <v>68.8</v>
      </c>
      <c r="H501" s="328">
        <v>0.4</v>
      </c>
      <c r="I501" s="328">
        <v>3.6</v>
      </c>
      <c r="J501" s="290">
        <v>0</v>
      </c>
    </row>
    <row r="502" spans="3:10" x14ac:dyDescent="0.2">
      <c r="C502" s="327">
        <v>44641.041666666672</v>
      </c>
      <c r="D502" s="330">
        <v>1007.5</v>
      </c>
      <c r="E502" s="290">
        <v>0</v>
      </c>
      <c r="F502" s="330">
        <v>19.600000000000001</v>
      </c>
      <c r="G502" s="330">
        <v>70</v>
      </c>
      <c r="H502" s="328">
        <v>0.9</v>
      </c>
      <c r="I502" s="328">
        <v>6.2</v>
      </c>
      <c r="J502" s="290">
        <v>0</v>
      </c>
    </row>
    <row r="503" spans="3:10" x14ac:dyDescent="0.2">
      <c r="C503" s="327">
        <v>44641.083333333328</v>
      </c>
      <c r="D503" s="330">
        <v>1007.1</v>
      </c>
      <c r="E503" s="290">
        <v>0</v>
      </c>
      <c r="F503" s="330">
        <v>19.399999999999999</v>
      </c>
      <c r="G503" s="330">
        <v>70.5</v>
      </c>
      <c r="H503" s="328">
        <v>1.2</v>
      </c>
      <c r="I503" s="328">
        <v>21.7</v>
      </c>
      <c r="J503" s="290">
        <v>0</v>
      </c>
    </row>
    <row r="504" spans="3:10" x14ac:dyDescent="0.2">
      <c r="C504" s="327">
        <v>44641.125</v>
      </c>
      <c r="D504" s="330">
        <v>1007</v>
      </c>
      <c r="E504" s="290">
        <v>0</v>
      </c>
      <c r="F504" s="330">
        <v>19.3</v>
      </c>
      <c r="G504" s="330">
        <v>68.400000000000006</v>
      </c>
      <c r="H504" s="328">
        <v>1</v>
      </c>
      <c r="I504" s="328">
        <v>28.2</v>
      </c>
      <c r="J504" s="290">
        <v>0</v>
      </c>
    </row>
    <row r="505" spans="3:10" x14ac:dyDescent="0.2">
      <c r="C505" s="327">
        <v>44641.166666666672</v>
      </c>
      <c r="D505" s="330">
        <v>1006.8</v>
      </c>
      <c r="E505" s="290">
        <v>0</v>
      </c>
      <c r="F505" s="330">
        <v>19.399999999999999</v>
      </c>
      <c r="G505" s="330">
        <v>70.2</v>
      </c>
      <c r="H505" s="328">
        <v>1.2</v>
      </c>
      <c r="I505" s="328">
        <v>354.1</v>
      </c>
      <c r="J505" s="290">
        <v>0</v>
      </c>
    </row>
    <row r="506" spans="3:10" x14ac:dyDescent="0.2">
      <c r="C506" s="327">
        <v>44641.208333333328</v>
      </c>
      <c r="D506" s="330">
        <v>1007</v>
      </c>
      <c r="E506" s="290">
        <v>0</v>
      </c>
      <c r="F506" s="330">
        <v>19.7</v>
      </c>
      <c r="G506" s="330">
        <v>69.2</v>
      </c>
      <c r="H506" s="328">
        <v>0.6</v>
      </c>
      <c r="I506" s="328">
        <v>27.9</v>
      </c>
      <c r="J506" s="290">
        <v>0.3</v>
      </c>
    </row>
    <row r="507" spans="3:10" x14ac:dyDescent="0.2">
      <c r="C507" s="327">
        <v>44641.25</v>
      </c>
      <c r="D507" s="330">
        <v>1007.2</v>
      </c>
      <c r="E507" s="290">
        <v>0</v>
      </c>
      <c r="F507" s="330">
        <v>19.7</v>
      </c>
      <c r="G507" s="330">
        <v>68</v>
      </c>
      <c r="H507" s="328">
        <v>0.7</v>
      </c>
      <c r="I507" s="328">
        <v>9</v>
      </c>
      <c r="J507" s="290">
        <v>59.8</v>
      </c>
    </row>
    <row r="508" spans="3:10" x14ac:dyDescent="0.2">
      <c r="C508" s="327">
        <v>44641.291666666672</v>
      </c>
      <c r="D508" s="330">
        <v>1007.6</v>
      </c>
      <c r="E508" s="290">
        <v>0</v>
      </c>
      <c r="F508" s="330">
        <v>21.2</v>
      </c>
      <c r="G508" s="330">
        <v>64.400000000000006</v>
      </c>
      <c r="H508" s="290">
        <v>0</v>
      </c>
      <c r="I508" s="290">
        <v>121.6</v>
      </c>
      <c r="J508" s="290">
        <v>259.10000000000002</v>
      </c>
    </row>
    <row r="509" spans="3:10" x14ac:dyDescent="0.2">
      <c r="C509" s="327">
        <v>44641.333333333328</v>
      </c>
      <c r="D509" s="330">
        <v>1007.4</v>
      </c>
      <c r="E509" s="290">
        <v>0</v>
      </c>
      <c r="F509" s="330">
        <v>21.1</v>
      </c>
      <c r="G509" s="330">
        <v>65.3</v>
      </c>
      <c r="H509" s="290">
        <v>1.7</v>
      </c>
      <c r="I509" s="290">
        <v>183.2</v>
      </c>
      <c r="J509" s="290">
        <v>531.6</v>
      </c>
    </row>
    <row r="510" spans="3:10" x14ac:dyDescent="0.2">
      <c r="C510" s="327">
        <v>44641.375</v>
      </c>
      <c r="D510" s="330">
        <v>1005.9</v>
      </c>
      <c r="E510" s="290">
        <v>0</v>
      </c>
      <c r="F510" s="330">
        <v>23.1</v>
      </c>
      <c r="G510" s="330">
        <v>59.4</v>
      </c>
      <c r="H510" s="290">
        <v>2.9</v>
      </c>
      <c r="I510" s="290">
        <v>127.2</v>
      </c>
      <c r="J510" s="290">
        <v>714.9</v>
      </c>
    </row>
    <row r="511" spans="3:10" x14ac:dyDescent="0.2">
      <c r="C511" s="327">
        <v>44641.416666666672</v>
      </c>
      <c r="D511" s="330">
        <v>1005.4</v>
      </c>
      <c r="E511" s="290">
        <v>0</v>
      </c>
      <c r="F511" s="330">
        <v>24.1</v>
      </c>
      <c r="G511" s="330">
        <v>56.9</v>
      </c>
      <c r="H511" s="290">
        <v>5.9</v>
      </c>
      <c r="I511" s="290">
        <v>112.4</v>
      </c>
      <c r="J511" s="290">
        <v>834.2</v>
      </c>
    </row>
    <row r="512" spans="3:10" x14ac:dyDescent="0.2">
      <c r="C512" s="327">
        <v>44641.458333333328</v>
      </c>
      <c r="D512" s="330">
        <v>1005</v>
      </c>
      <c r="E512" s="290">
        <v>0</v>
      </c>
      <c r="F512" s="330">
        <v>24.1</v>
      </c>
      <c r="G512" s="330">
        <v>56.3</v>
      </c>
      <c r="H512" s="290">
        <v>6.4</v>
      </c>
      <c r="I512" s="290">
        <v>117.8</v>
      </c>
      <c r="J512" s="290">
        <v>886.9</v>
      </c>
    </row>
    <row r="513" spans="3:10" x14ac:dyDescent="0.2">
      <c r="C513" s="327">
        <v>44641.5</v>
      </c>
      <c r="D513" s="330">
        <v>1004.8</v>
      </c>
      <c r="E513" s="290">
        <v>0</v>
      </c>
      <c r="F513" s="330">
        <v>24</v>
      </c>
      <c r="G513" s="330">
        <v>56.6</v>
      </c>
      <c r="H513" s="290">
        <v>6.2</v>
      </c>
      <c r="I513" s="290">
        <v>116.5</v>
      </c>
      <c r="J513" s="290">
        <v>887.5</v>
      </c>
    </row>
    <row r="514" spans="3:10" x14ac:dyDescent="0.2">
      <c r="C514" s="327">
        <v>44641.541666666672</v>
      </c>
      <c r="D514" s="330">
        <v>1004.6</v>
      </c>
      <c r="E514" s="290">
        <v>0</v>
      </c>
      <c r="F514" s="330">
        <v>23.8</v>
      </c>
      <c r="G514" s="330">
        <v>58.3</v>
      </c>
      <c r="H514" s="290">
        <v>6.3</v>
      </c>
      <c r="I514" s="290">
        <v>113.6</v>
      </c>
      <c r="J514" s="290">
        <v>824.3</v>
      </c>
    </row>
    <row r="515" spans="3:10" x14ac:dyDescent="0.2">
      <c r="C515" s="327">
        <v>44641.583333333328</v>
      </c>
      <c r="D515" s="330">
        <v>1004.6</v>
      </c>
      <c r="E515" s="290">
        <v>0</v>
      </c>
      <c r="F515" s="330">
        <v>23.9</v>
      </c>
      <c r="G515" s="330">
        <v>59.5</v>
      </c>
      <c r="H515" s="290">
        <v>5.4</v>
      </c>
      <c r="I515" s="290">
        <v>112.6</v>
      </c>
      <c r="J515" s="290">
        <v>694.7</v>
      </c>
    </row>
    <row r="516" spans="3:10" x14ac:dyDescent="0.2">
      <c r="C516" s="327">
        <v>44641.625</v>
      </c>
      <c r="D516" s="330">
        <v>1004.4</v>
      </c>
      <c r="E516" s="290">
        <v>0</v>
      </c>
      <c r="F516" s="330">
        <v>23.6</v>
      </c>
      <c r="G516" s="330">
        <v>60.4</v>
      </c>
      <c r="H516" s="290">
        <v>5</v>
      </c>
      <c r="I516" s="290">
        <v>111.1</v>
      </c>
      <c r="J516" s="290">
        <v>501.5</v>
      </c>
    </row>
    <row r="517" spans="3:10" x14ac:dyDescent="0.2">
      <c r="C517" s="327">
        <v>44641.666666666672</v>
      </c>
      <c r="D517" s="330">
        <v>1005.1</v>
      </c>
      <c r="E517" s="290">
        <v>0</v>
      </c>
      <c r="F517" s="330">
        <v>23.2</v>
      </c>
      <c r="G517" s="330">
        <v>61.2</v>
      </c>
      <c r="H517" s="290">
        <v>5</v>
      </c>
      <c r="I517" s="290">
        <v>113.5</v>
      </c>
      <c r="J517" s="290">
        <v>259.5</v>
      </c>
    </row>
    <row r="518" spans="3:10" x14ac:dyDescent="0.2">
      <c r="C518" s="327">
        <v>44641.708333333328</v>
      </c>
      <c r="D518" s="330">
        <v>1005.5</v>
      </c>
      <c r="E518" s="290">
        <v>0</v>
      </c>
      <c r="F518" s="330">
        <v>22.5</v>
      </c>
      <c r="G518" s="330">
        <v>63.1</v>
      </c>
      <c r="H518" s="290">
        <v>4</v>
      </c>
      <c r="I518" s="290">
        <v>101.1</v>
      </c>
      <c r="J518" s="290">
        <v>59.1</v>
      </c>
    </row>
    <row r="519" spans="3:10" x14ac:dyDescent="0.2">
      <c r="C519" s="327">
        <v>44641.75</v>
      </c>
      <c r="D519" s="330">
        <v>1006.6</v>
      </c>
      <c r="E519" s="290">
        <v>0</v>
      </c>
      <c r="F519" s="330">
        <v>21.9</v>
      </c>
      <c r="G519" s="330">
        <v>65.2</v>
      </c>
      <c r="H519" s="290">
        <v>3.6</v>
      </c>
      <c r="I519" s="290">
        <v>88.8</v>
      </c>
      <c r="J519" s="290">
        <v>0.1</v>
      </c>
    </row>
    <row r="520" spans="3:10" x14ac:dyDescent="0.2">
      <c r="C520" s="327">
        <v>44641.791666666672</v>
      </c>
      <c r="D520" s="330">
        <v>1007.2</v>
      </c>
      <c r="E520" s="290">
        <v>0</v>
      </c>
      <c r="F520" s="330">
        <v>21.9</v>
      </c>
      <c r="G520" s="330">
        <v>64.3</v>
      </c>
      <c r="H520" s="290">
        <v>2.8</v>
      </c>
      <c r="I520" s="290">
        <v>86.2</v>
      </c>
      <c r="J520" s="290">
        <v>0</v>
      </c>
    </row>
    <row r="521" spans="3:10" x14ac:dyDescent="0.2">
      <c r="C521" s="327">
        <v>44641.833333333328</v>
      </c>
      <c r="D521" s="330">
        <v>1007.5</v>
      </c>
      <c r="E521" s="290">
        <v>0</v>
      </c>
      <c r="F521" s="330">
        <v>22.1</v>
      </c>
      <c r="G521" s="330">
        <v>63.3</v>
      </c>
      <c r="H521" s="290">
        <v>1.7</v>
      </c>
      <c r="I521" s="290">
        <v>98.4</v>
      </c>
      <c r="J521" s="290">
        <v>0</v>
      </c>
    </row>
    <row r="522" spans="3:10" x14ac:dyDescent="0.2">
      <c r="C522" s="327">
        <v>44641.875</v>
      </c>
      <c r="D522" s="330">
        <v>1008</v>
      </c>
      <c r="E522" s="290">
        <v>0</v>
      </c>
      <c r="F522" s="330">
        <v>21.9</v>
      </c>
      <c r="G522" s="330">
        <v>63.9</v>
      </c>
      <c r="H522" s="290">
        <v>2.4</v>
      </c>
      <c r="I522" s="290">
        <v>88.5</v>
      </c>
      <c r="J522" s="290">
        <v>0</v>
      </c>
    </row>
    <row r="523" spans="3:10" x14ac:dyDescent="0.2">
      <c r="C523" s="327">
        <v>44641.916666666672</v>
      </c>
      <c r="D523" s="330">
        <v>1007.8</v>
      </c>
      <c r="E523" s="290">
        <v>0</v>
      </c>
      <c r="F523" s="330">
        <v>21.7</v>
      </c>
      <c r="G523" s="330">
        <v>63.4</v>
      </c>
      <c r="H523" s="290">
        <v>2.7</v>
      </c>
      <c r="I523" s="328">
        <v>80.900000000000006</v>
      </c>
      <c r="J523" s="290">
        <v>0</v>
      </c>
    </row>
    <row r="524" spans="3:10" x14ac:dyDescent="0.2">
      <c r="C524" s="327">
        <v>44641.958333333328</v>
      </c>
      <c r="D524" s="330">
        <v>1007.6</v>
      </c>
      <c r="E524" s="290">
        <v>0</v>
      </c>
      <c r="F524" s="330">
        <v>21.2</v>
      </c>
      <c r="G524" s="330">
        <v>64</v>
      </c>
      <c r="H524" s="290">
        <v>0.8</v>
      </c>
      <c r="I524" s="290">
        <v>53.3</v>
      </c>
      <c r="J524" s="290">
        <v>0</v>
      </c>
    </row>
    <row r="525" spans="3:10" x14ac:dyDescent="0.2">
      <c r="C525" s="327">
        <v>44642</v>
      </c>
      <c r="D525" s="330">
        <v>1007.4</v>
      </c>
      <c r="E525" s="290">
        <v>0</v>
      </c>
      <c r="F525" s="330">
        <v>20.100000000000001</v>
      </c>
      <c r="G525" s="330">
        <v>68.5</v>
      </c>
      <c r="H525" s="328">
        <v>0.1</v>
      </c>
      <c r="I525" s="328">
        <v>212.3</v>
      </c>
      <c r="J525" s="290">
        <v>0</v>
      </c>
    </row>
    <row r="526" spans="3:10" x14ac:dyDescent="0.2">
      <c r="C526" s="327">
        <v>44642.041666666672</v>
      </c>
      <c r="D526" s="330">
        <v>1006.7</v>
      </c>
      <c r="E526" s="290">
        <v>0</v>
      </c>
      <c r="F526" s="330">
        <v>19.899999999999999</v>
      </c>
      <c r="G526" s="330">
        <v>69.099999999999994</v>
      </c>
      <c r="H526" s="328">
        <v>0.2</v>
      </c>
      <c r="I526" s="328">
        <v>39</v>
      </c>
      <c r="J526" s="290">
        <v>0</v>
      </c>
    </row>
    <row r="527" spans="3:10" x14ac:dyDescent="0.2">
      <c r="C527" s="327">
        <v>44642.083333333328</v>
      </c>
      <c r="D527" s="330">
        <v>1006.2</v>
      </c>
      <c r="E527" s="290">
        <v>0</v>
      </c>
      <c r="F527" s="330">
        <v>19.5</v>
      </c>
      <c r="G527" s="330">
        <v>69.599999999999994</v>
      </c>
      <c r="H527" s="328">
        <v>0</v>
      </c>
      <c r="I527" s="328">
        <v>29.3</v>
      </c>
      <c r="J527" s="290">
        <v>0</v>
      </c>
    </row>
    <row r="528" spans="3:10" x14ac:dyDescent="0.2">
      <c r="C528" s="327">
        <v>44642.125</v>
      </c>
      <c r="D528" s="330">
        <v>1005.8</v>
      </c>
      <c r="E528" s="290">
        <v>0</v>
      </c>
      <c r="F528" s="330">
        <v>19.100000000000001</v>
      </c>
      <c r="G528" s="330">
        <v>72.2</v>
      </c>
      <c r="H528" s="328">
        <v>0</v>
      </c>
      <c r="I528" s="328">
        <v>0</v>
      </c>
      <c r="J528" s="290">
        <v>0</v>
      </c>
    </row>
    <row r="529" spans="3:10" x14ac:dyDescent="0.2">
      <c r="C529" s="327">
        <v>44642.166666666672</v>
      </c>
      <c r="D529" s="330">
        <v>1006</v>
      </c>
      <c r="E529" s="290">
        <v>0</v>
      </c>
      <c r="F529" s="330">
        <v>18.899999999999999</v>
      </c>
      <c r="G529" s="330">
        <v>72.2</v>
      </c>
      <c r="H529" s="328">
        <v>0.4</v>
      </c>
      <c r="I529" s="328">
        <v>351.7</v>
      </c>
      <c r="J529" s="290">
        <v>0</v>
      </c>
    </row>
    <row r="530" spans="3:10" x14ac:dyDescent="0.2">
      <c r="C530" s="327">
        <v>44642.208333333328</v>
      </c>
      <c r="D530" s="330">
        <v>1006.6</v>
      </c>
      <c r="E530" s="290">
        <v>0</v>
      </c>
      <c r="F530" s="330">
        <v>18.899999999999999</v>
      </c>
      <c r="G530" s="330">
        <v>72</v>
      </c>
      <c r="H530" s="328">
        <v>0.2</v>
      </c>
      <c r="I530" s="328">
        <v>25.1</v>
      </c>
      <c r="J530" s="290">
        <v>0.6</v>
      </c>
    </row>
    <row r="531" spans="3:10" x14ac:dyDescent="0.2">
      <c r="C531" s="327">
        <v>44642.25</v>
      </c>
      <c r="D531" s="330">
        <v>1006.8</v>
      </c>
      <c r="E531" s="290">
        <v>0</v>
      </c>
      <c r="F531" s="330">
        <v>19.600000000000001</v>
      </c>
      <c r="G531" s="330">
        <v>69.7</v>
      </c>
      <c r="H531" s="328">
        <v>0.9</v>
      </c>
      <c r="I531" s="328">
        <v>27.9</v>
      </c>
      <c r="J531" s="290">
        <v>81.900000000000006</v>
      </c>
    </row>
    <row r="532" spans="3:10" x14ac:dyDescent="0.2">
      <c r="C532" s="327">
        <v>44642.291666666672</v>
      </c>
      <c r="D532" s="330">
        <v>1006.8</v>
      </c>
      <c r="E532" s="290">
        <v>0</v>
      </c>
      <c r="F532" s="330">
        <v>20.7</v>
      </c>
      <c r="G532" s="330">
        <v>66.8</v>
      </c>
      <c r="H532" s="290">
        <v>0.8</v>
      </c>
      <c r="I532" s="328">
        <v>183.1</v>
      </c>
      <c r="J532" s="290">
        <v>303</v>
      </c>
    </row>
    <row r="533" spans="3:10" x14ac:dyDescent="0.2">
      <c r="C533" s="327">
        <v>44642.333333333328</v>
      </c>
      <c r="D533" s="330">
        <v>1006.5</v>
      </c>
      <c r="E533" s="290">
        <v>0</v>
      </c>
      <c r="F533" s="330">
        <v>21.7</v>
      </c>
      <c r="G533" s="330">
        <v>63.3</v>
      </c>
      <c r="H533" s="290">
        <v>1.3</v>
      </c>
      <c r="I533" s="290">
        <v>215.4</v>
      </c>
      <c r="J533" s="290">
        <v>532.5</v>
      </c>
    </row>
    <row r="534" spans="3:10" x14ac:dyDescent="0.2">
      <c r="C534" s="327">
        <v>44642.375</v>
      </c>
      <c r="D534" s="330">
        <v>1005.6</v>
      </c>
      <c r="E534" s="290">
        <v>0</v>
      </c>
      <c r="F534" s="330">
        <v>22.3</v>
      </c>
      <c r="G534" s="330">
        <v>61.8</v>
      </c>
      <c r="H534" s="290">
        <v>2.7</v>
      </c>
      <c r="I534" s="290">
        <v>248.4</v>
      </c>
      <c r="J534" s="290">
        <v>721</v>
      </c>
    </row>
    <row r="535" spans="3:10" x14ac:dyDescent="0.2">
      <c r="C535" s="327">
        <v>44642.416666666672</v>
      </c>
      <c r="D535" s="330">
        <v>1004.9</v>
      </c>
      <c r="E535" s="290">
        <v>0</v>
      </c>
      <c r="F535" s="330">
        <v>23.6</v>
      </c>
      <c r="G535" s="330">
        <v>58.7</v>
      </c>
      <c r="H535" s="290">
        <v>4</v>
      </c>
      <c r="I535" s="290">
        <v>174.2</v>
      </c>
      <c r="J535" s="290">
        <v>828.3</v>
      </c>
    </row>
    <row r="536" spans="3:10" x14ac:dyDescent="0.2">
      <c r="C536" s="327">
        <v>44642.458333333328</v>
      </c>
      <c r="D536" s="330">
        <v>1004.5</v>
      </c>
      <c r="E536" s="290">
        <v>0</v>
      </c>
      <c r="F536" s="330">
        <v>24.2</v>
      </c>
      <c r="G536" s="330">
        <v>56.8</v>
      </c>
      <c r="H536" s="290">
        <v>4.8</v>
      </c>
      <c r="I536" s="290">
        <v>143.9</v>
      </c>
      <c r="J536" s="290">
        <v>881.8</v>
      </c>
    </row>
    <row r="537" spans="3:10" x14ac:dyDescent="0.2">
      <c r="C537" s="327">
        <v>44642.5</v>
      </c>
      <c r="D537" s="330">
        <v>1004.1</v>
      </c>
      <c r="E537" s="290">
        <v>0</v>
      </c>
      <c r="F537" s="330">
        <v>24.2</v>
      </c>
      <c r="G537" s="330">
        <v>56.5</v>
      </c>
      <c r="H537" s="290">
        <v>5.5</v>
      </c>
      <c r="I537" s="290">
        <v>129.6</v>
      </c>
      <c r="J537" s="290">
        <v>883.9</v>
      </c>
    </row>
    <row r="538" spans="3:10" x14ac:dyDescent="0.2">
      <c r="C538" s="327">
        <v>44642.541666666672</v>
      </c>
      <c r="D538" s="330">
        <v>1003.9</v>
      </c>
      <c r="E538" s="290">
        <v>0</v>
      </c>
      <c r="F538" s="330">
        <v>24.1</v>
      </c>
      <c r="G538" s="330">
        <v>56.5</v>
      </c>
      <c r="H538" s="290">
        <v>5.4</v>
      </c>
      <c r="I538" s="290">
        <v>126.7</v>
      </c>
      <c r="J538" s="290">
        <v>825.9</v>
      </c>
    </row>
    <row r="539" spans="3:10" x14ac:dyDescent="0.2">
      <c r="C539" s="327">
        <v>44642.583333333328</v>
      </c>
      <c r="D539" s="330">
        <v>1003.5</v>
      </c>
      <c r="E539" s="290">
        <v>0</v>
      </c>
      <c r="F539" s="330">
        <v>24.1</v>
      </c>
      <c r="G539" s="330">
        <v>56.8</v>
      </c>
      <c r="H539" s="290">
        <v>5.6</v>
      </c>
      <c r="I539" s="290">
        <v>117.7</v>
      </c>
      <c r="J539" s="290">
        <v>698.9</v>
      </c>
    </row>
    <row r="540" spans="3:10" x14ac:dyDescent="0.2">
      <c r="C540" s="327">
        <v>44642.625</v>
      </c>
      <c r="D540" s="330">
        <v>1003.7</v>
      </c>
      <c r="E540" s="290">
        <v>0</v>
      </c>
      <c r="F540" s="330">
        <v>23.7</v>
      </c>
      <c r="G540" s="330">
        <v>57.7</v>
      </c>
      <c r="H540" s="290">
        <v>5.6</v>
      </c>
      <c r="I540" s="290">
        <v>113</v>
      </c>
      <c r="J540" s="290">
        <v>494.1</v>
      </c>
    </row>
    <row r="541" spans="3:10" x14ac:dyDescent="0.2">
      <c r="C541" s="327">
        <v>44642.666666666672</v>
      </c>
      <c r="D541" s="330">
        <v>1004.4</v>
      </c>
      <c r="E541" s="290">
        <v>0</v>
      </c>
      <c r="F541" s="330">
        <v>23.3</v>
      </c>
      <c r="G541" s="330">
        <v>58.6</v>
      </c>
      <c r="H541" s="290">
        <v>5</v>
      </c>
      <c r="I541" s="290">
        <v>101.1</v>
      </c>
      <c r="J541" s="290">
        <v>248.1</v>
      </c>
    </row>
    <row r="542" spans="3:10" x14ac:dyDescent="0.2">
      <c r="C542" s="327">
        <v>44642.708333333328</v>
      </c>
      <c r="D542" s="330">
        <v>1005.2</v>
      </c>
      <c r="E542" s="290">
        <v>0</v>
      </c>
      <c r="F542" s="330">
        <v>22.6</v>
      </c>
      <c r="G542" s="330">
        <v>60.2</v>
      </c>
      <c r="H542" s="290">
        <v>4.5999999999999996</v>
      </c>
      <c r="I542" s="290">
        <v>97</v>
      </c>
      <c r="J542" s="290">
        <v>68.599999999999994</v>
      </c>
    </row>
    <row r="543" spans="3:10" x14ac:dyDescent="0.2">
      <c r="C543" s="327">
        <v>44642.75</v>
      </c>
      <c r="D543" s="330">
        <v>1006.2</v>
      </c>
      <c r="E543" s="290">
        <v>0</v>
      </c>
      <c r="F543" s="330">
        <v>21.8</v>
      </c>
      <c r="G543" s="330">
        <v>62.4</v>
      </c>
      <c r="H543" s="290">
        <v>4.2</v>
      </c>
      <c r="I543" s="290">
        <v>95.3</v>
      </c>
      <c r="J543" s="290">
        <v>0.6</v>
      </c>
    </row>
    <row r="544" spans="3:10" x14ac:dyDescent="0.2">
      <c r="C544" s="327">
        <v>44642.791666666672</v>
      </c>
      <c r="D544" s="330">
        <v>1006.8</v>
      </c>
      <c r="E544" s="290">
        <v>0</v>
      </c>
      <c r="F544" s="330">
        <v>21.4</v>
      </c>
      <c r="G544" s="330">
        <v>63.5</v>
      </c>
      <c r="H544" s="290">
        <v>4.4000000000000004</v>
      </c>
      <c r="I544" s="290">
        <v>88.5</v>
      </c>
      <c r="J544" s="290">
        <v>0</v>
      </c>
    </row>
    <row r="545" spans="3:10" x14ac:dyDescent="0.2">
      <c r="C545" s="327">
        <v>44642.833333333328</v>
      </c>
      <c r="D545" s="330">
        <v>1007.4</v>
      </c>
      <c r="E545" s="290">
        <v>0</v>
      </c>
      <c r="F545" s="330">
        <v>21.1</v>
      </c>
      <c r="G545" s="330">
        <v>64.400000000000006</v>
      </c>
      <c r="H545" s="290">
        <v>4.3</v>
      </c>
      <c r="I545" s="290">
        <v>90.5</v>
      </c>
      <c r="J545" s="290">
        <v>0</v>
      </c>
    </row>
    <row r="546" spans="3:10" x14ac:dyDescent="0.2">
      <c r="C546" s="327">
        <v>44642.875</v>
      </c>
      <c r="D546" s="330">
        <v>1007.7</v>
      </c>
      <c r="E546" s="290">
        <v>0</v>
      </c>
      <c r="F546" s="330">
        <v>20.9</v>
      </c>
      <c r="G546" s="330">
        <v>63.5</v>
      </c>
      <c r="H546" s="290">
        <v>4.0999999999999996</v>
      </c>
      <c r="I546" s="290">
        <v>90.5</v>
      </c>
      <c r="J546" s="290">
        <v>0</v>
      </c>
    </row>
    <row r="547" spans="3:10" x14ac:dyDescent="0.2">
      <c r="C547" s="327">
        <v>44642.916666666672</v>
      </c>
      <c r="D547" s="330">
        <v>1007.9</v>
      </c>
      <c r="E547" s="290">
        <v>0</v>
      </c>
      <c r="F547" s="330">
        <v>20.7</v>
      </c>
      <c r="G547" s="330">
        <v>62.3</v>
      </c>
      <c r="H547" s="290">
        <v>4</v>
      </c>
      <c r="I547" s="328">
        <v>81.900000000000006</v>
      </c>
      <c r="J547" s="290">
        <v>0</v>
      </c>
    </row>
    <row r="548" spans="3:10" x14ac:dyDescent="0.2">
      <c r="C548" s="327">
        <v>44642.958333333328</v>
      </c>
      <c r="D548" s="330">
        <v>1007.5</v>
      </c>
      <c r="E548" s="290">
        <v>0</v>
      </c>
      <c r="F548" s="330">
        <v>20.2</v>
      </c>
      <c r="G548" s="330">
        <v>67.400000000000006</v>
      </c>
      <c r="H548" s="328">
        <v>1.5</v>
      </c>
      <c r="I548" s="328">
        <v>24</v>
      </c>
      <c r="J548" s="290">
        <v>0</v>
      </c>
    </row>
    <row r="549" spans="3:10" x14ac:dyDescent="0.2">
      <c r="C549" s="327">
        <v>44643</v>
      </c>
      <c r="D549" s="330">
        <v>1007.1</v>
      </c>
      <c r="E549" s="290">
        <v>0</v>
      </c>
      <c r="F549" s="330">
        <v>19.899999999999999</v>
      </c>
      <c r="G549" s="330">
        <v>68.400000000000006</v>
      </c>
      <c r="H549" s="290">
        <v>0.4</v>
      </c>
      <c r="I549" s="328">
        <v>11</v>
      </c>
      <c r="J549" s="290">
        <v>0</v>
      </c>
    </row>
    <row r="550" spans="3:10" x14ac:dyDescent="0.2">
      <c r="C550" s="327">
        <v>44643.041666666672</v>
      </c>
      <c r="D550" s="330">
        <v>1007</v>
      </c>
      <c r="E550" s="290">
        <v>0</v>
      </c>
      <c r="F550" s="330">
        <v>19.399999999999999</v>
      </c>
      <c r="G550" s="330">
        <v>69</v>
      </c>
      <c r="H550" s="328">
        <v>0</v>
      </c>
      <c r="I550" s="328">
        <v>359.9</v>
      </c>
      <c r="J550" s="290">
        <v>0</v>
      </c>
    </row>
    <row r="551" spans="3:10" x14ac:dyDescent="0.2">
      <c r="C551" s="327">
        <v>44643.083333333328</v>
      </c>
      <c r="D551" s="330">
        <v>1006.8</v>
      </c>
      <c r="E551" s="290">
        <v>0</v>
      </c>
      <c r="F551" s="330">
        <v>19</v>
      </c>
      <c r="G551" s="330">
        <v>67.2</v>
      </c>
      <c r="H551" s="328">
        <v>1.1000000000000001</v>
      </c>
      <c r="I551" s="328">
        <v>31.2</v>
      </c>
      <c r="J551" s="290">
        <v>0</v>
      </c>
    </row>
    <row r="552" spans="3:10" x14ac:dyDescent="0.2">
      <c r="C552" s="327">
        <v>44643.125</v>
      </c>
      <c r="D552" s="330">
        <v>1006.5</v>
      </c>
      <c r="E552" s="290">
        <v>0</v>
      </c>
      <c r="F552" s="330">
        <v>18.7</v>
      </c>
      <c r="G552" s="330">
        <v>68.7</v>
      </c>
      <c r="H552" s="328">
        <v>0.4</v>
      </c>
      <c r="I552" s="328">
        <v>23.7</v>
      </c>
      <c r="J552" s="290">
        <v>0</v>
      </c>
    </row>
    <row r="553" spans="3:10" x14ac:dyDescent="0.2">
      <c r="C553" s="327">
        <v>44643.166666666672</v>
      </c>
      <c r="D553" s="330">
        <v>1006.8</v>
      </c>
      <c r="E553" s="290">
        <v>0</v>
      </c>
      <c r="F553" s="330">
        <v>18.7</v>
      </c>
      <c r="G553" s="330">
        <v>68.2</v>
      </c>
      <c r="H553" s="328">
        <v>0.5</v>
      </c>
      <c r="I553" s="328">
        <v>42.7</v>
      </c>
      <c r="J553" s="290">
        <v>0</v>
      </c>
    </row>
    <row r="554" spans="3:10" x14ac:dyDescent="0.2">
      <c r="C554" s="327">
        <v>44643.208333333328</v>
      </c>
      <c r="D554" s="330">
        <v>1007.1</v>
      </c>
      <c r="E554" s="290">
        <v>0</v>
      </c>
      <c r="F554" s="330">
        <v>18.399999999999999</v>
      </c>
      <c r="G554" s="330">
        <v>68.5</v>
      </c>
      <c r="H554" s="328">
        <v>1.4</v>
      </c>
      <c r="I554" s="328">
        <v>16.8</v>
      </c>
      <c r="J554" s="290">
        <v>0.4</v>
      </c>
    </row>
    <row r="555" spans="3:10" x14ac:dyDescent="0.2">
      <c r="C555" s="327">
        <v>44643.25</v>
      </c>
      <c r="D555" s="330">
        <v>1007.9</v>
      </c>
      <c r="E555" s="290">
        <v>0</v>
      </c>
      <c r="F555" s="330">
        <v>19.100000000000001</v>
      </c>
      <c r="G555" s="330">
        <v>67.3</v>
      </c>
      <c r="H555" s="328">
        <v>1</v>
      </c>
      <c r="I555" s="328">
        <v>32.4</v>
      </c>
      <c r="J555" s="290">
        <v>76.099999999999994</v>
      </c>
    </row>
    <row r="556" spans="3:10" x14ac:dyDescent="0.2">
      <c r="C556" s="327">
        <v>44643.291666666672</v>
      </c>
      <c r="D556" s="330">
        <v>1008.1</v>
      </c>
      <c r="E556" s="290">
        <v>0</v>
      </c>
      <c r="F556" s="330">
        <v>20.3</v>
      </c>
      <c r="G556" s="330">
        <v>64.900000000000006</v>
      </c>
      <c r="H556" s="290">
        <v>0.6</v>
      </c>
      <c r="I556" s="290">
        <v>212.5</v>
      </c>
      <c r="J556" s="290">
        <v>301.2</v>
      </c>
    </row>
    <row r="557" spans="3:10" x14ac:dyDescent="0.2">
      <c r="C557" s="327">
        <v>44643.333333333328</v>
      </c>
      <c r="D557" s="330">
        <v>1007.8</v>
      </c>
      <c r="E557" s="290">
        <v>0</v>
      </c>
      <c r="F557" s="330">
        <v>21</v>
      </c>
      <c r="G557" s="330">
        <v>63.9</v>
      </c>
      <c r="H557" s="290">
        <v>1.4</v>
      </c>
      <c r="I557" s="290">
        <v>231.7</v>
      </c>
      <c r="J557" s="290">
        <v>527</v>
      </c>
    </row>
    <row r="558" spans="3:10" x14ac:dyDescent="0.2">
      <c r="C558" s="327">
        <v>44643.375</v>
      </c>
      <c r="D558" s="330">
        <v>1007</v>
      </c>
      <c r="E558" s="290">
        <v>0</v>
      </c>
      <c r="F558" s="330">
        <v>22.8</v>
      </c>
      <c r="G558" s="330">
        <v>58.8</v>
      </c>
      <c r="H558" s="290">
        <v>4.5999999999999996</v>
      </c>
      <c r="I558" s="290">
        <v>123.2</v>
      </c>
      <c r="J558" s="290">
        <v>719.3</v>
      </c>
    </row>
    <row r="559" spans="3:10" x14ac:dyDescent="0.2">
      <c r="C559" s="327">
        <v>44643.416666666672</v>
      </c>
      <c r="D559" s="330">
        <v>1006.6</v>
      </c>
      <c r="E559" s="290">
        <v>0</v>
      </c>
      <c r="F559" s="330">
        <v>23</v>
      </c>
      <c r="G559" s="330">
        <v>57.8</v>
      </c>
      <c r="H559" s="290">
        <v>5.8</v>
      </c>
      <c r="I559" s="290">
        <v>129.9</v>
      </c>
      <c r="J559" s="290">
        <v>829.3</v>
      </c>
    </row>
    <row r="560" spans="3:10" x14ac:dyDescent="0.2">
      <c r="C560" s="327">
        <v>44643.458333333328</v>
      </c>
      <c r="D560" s="330">
        <v>1006.5</v>
      </c>
      <c r="E560" s="290">
        <v>0</v>
      </c>
      <c r="F560" s="330">
        <v>23.3</v>
      </c>
      <c r="G560" s="330">
        <v>57</v>
      </c>
      <c r="H560" s="290">
        <v>5.4</v>
      </c>
      <c r="I560" s="290">
        <v>123.2</v>
      </c>
      <c r="J560" s="290">
        <v>880.8</v>
      </c>
    </row>
    <row r="561" spans="3:10" x14ac:dyDescent="0.2">
      <c r="C561" s="327">
        <v>44643.5</v>
      </c>
      <c r="D561" s="330">
        <v>1005.8</v>
      </c>
      <c r="E561" s="290">
        <v>0</v>
      </c>
      <c r="F561" s="330">
        <v>23.8</v>
      </c>
      <c r="G561" s="330">
        <v>56.2</v>
      </c>
      <c r="H561" s="290">
        <v>5</v>
      </c>
      <c r="I561" s="290">
        <v>126.4</v>
      </c>
      <c r="J561" s="290">
        <v>877.6</v>
      </c>
    </row>
    <row r="562" spans="3:10" x14ac:dyDescent="0.2">
      <c r="C562" s="327">
        <v>44643.541666666672</v>
      </c>
      <c r="D562" s="330">
        <v>1005.5</v>
      </c>
      <c r="E562" s="290">
        <v>0</v>
      </c>
      <c r="F562" s="330">
        <v>24.1</v>
      </c>
      <c r="G562" s="330">
        <v>55.9</v>
      </c>
      <c r="H562" s="290">
        <v>4.7</v>
      </c>
      <c r="I562" s="290">
        <v>128.69999999999999</v>
      </c>
      <c r="J562" s="290">
        <v>815</v>
      </c>
    </row>
    <row r="563" spans="3:10" x14ac:dyDescent="0.2">
      <c r="C563" s="327">
        <v>44643.583333333328</v>
      </c>
      <c r="D563" s="330">
        <v>1005.3</v>
      </c>
      <c r="E563" s="290">
        <v>0</v>
      </c>
      <c r="F563" s="330">
        <v>23.9</v>
      </c>
      <c r="G563" s="330">
        <v>56.4</v>
      </c>
      <c r="H563" s="290">
        <v>5.0999999999999996</v>
      </c>
      <c r="I563" s="290">
        <v>106.5</v>
      </c>
      <c r="J563" s="290">
        <v>691.5</v>
      </c>
    </row>
    <row r="564" spans="3:10" x14ac:dyDescent="0.2">
      <c r="C564" s="327">
        <v>44643.625</v>
      </c>
      <c r="D564" s="330">
        <v>1005.4</v>
      </c>
      <c r="E564" s="290">
        <v>0</v>
      </c>
      <c r="F564" s="330">
        <v>23.4</v>
      </c>
      <c r="G564" s="330">
        <v>57.4</v>
      </c>
      <c r="H564" s="290">
        <v>5.5</v>
      </c>
      <c r="I564" s="290">
        <v>115.7</v>
      </c>
      <c r="J564" s="290">
        <v>497.6</v>
      </c>
    </row>
    <row r="565" spans="3:10" x14ac:dyDescent="0.2">
      <c r="C565" s="327">
        <v>44643.666666666672</v>
      </c>
      <c r="D565" s="330">
        <v>1005.6</v>
      </c>
      <c r="E565" s="290">
        <v>0</v>
      </c>
      <c r="F565" s="330">
        <v>23.1</v>
      </c>
      <c r="G565" s="330">
        <v>57.3</v>
      </c>
      <c r="H565" s="290">
        <v>5.2</v>
      </c>
      <c r="I565" s="290">
        <v>117.6</v>
      </c>
      <c r="J565" s="290">
        <v>256.3</v>
      </c>
    </row>
    <row r="566" spans="3:10" x14ac:dyDescent="0.2">
      <c r="C566" s="327">
        <v>44643.708333333328</v>
      </c>
      <c r="D566" s="330">
        <v>1006.5</v>
      </c>
      <c r="E566" s="290">
        <v>0</v>
      </c>
      <c r="F566" s="330">
        <v>22.3</v>
      </c>
      <c r="G566" s="330">
        <v>59.2</v>
      </c>
      <c r="H566" s="290">
        <v>4.9000000000000004</v>
      </c>
      <c r="I566" s="290">
        <v>102.2</v>
      </c>
      <c r="J566" s="290">
        <v>61.7</v>
      </c>
    </row>
    <row r="567" spans="3:10" x14ac:dyDescent="0.2">
      <c r="C567" s="327">
        <v>44643.75</v>
      </c>
      <c r="D567" s="330">
        <v>1007.5</v>
      </c>
      <c r="E567" s="290">
        <v>0</v>
      </c>
      <c r="F567" s="330">
        <v>21.5</v>
      </c>
      <c r="G567" s="330">
        <v>60.5</v>
      </c>
      <c r="H567" s="290">
        <v>5</v>
      </c>
      <c r="I567" s="290">
        <v>93.8</v>
      </c>
      <c r="J567" s="290">
        <v>0.3</v>
      </c>
    </row>
    <row r="568" spans="3:10" x14ac:dyDescent="0.2">
      <c r="C568" s="327">
        <v>44643.791666666672</v>
      </c>
      <c r="D568" s="330">
        <v>1008.3</v>
      </c>
      <c r="E568" s="290">
        <v>0</v>
      </c>
      <c r="F568" s="330">
        <v>21.2</v>
      </c>
      <c r="G568" s="330">
        <v>60.6</v>
      </c>
      <c r="H568" s="290">
        <v>5.2</v>
      </c>
      <c r="I568" s="290">
        <v>83.8</v>
      </c>
      <c r="J568" s="290">
        <v>0</v>
      </c>
    </row>
    <row r="569" spans="3:10" x14ac:dyDescent="0.2">
      <c r="C569" s="327">
        <v>44643.833333333328</v>
      </c>
      <c r="D569" s="330">
        <v>1008.5</v>
      </c>
      <c r="E569" s="290">
        <v>0</v>
      </c>
      <c r="F569" s="330">
        <v>21</v>
      </c>
      <c r="G569" s="330">
        <v>62.4</v>
      </c>
      <c r="H569" s="290">
        <v>5.4</v>
      </c>
      <c r="I569" s="290">
        <v>84.1</v>
      </c>
      <c r="J569" s="290">
        <v>0</v>
      </c>
    </row>
    <row r="570" spans="3:10" x14ac:dyDescent="0.2">
      <c r="C570" s="327">
        <v>44643.875</v>
      </c>
      <c r="D570" s="330">
        <v>1008.3</v>
      </c>
      <c r="E570" s="290">
        <v>0</v>
      </c>
      <c r="F570" s="330">
        <v>21.2</v>
      </c>
      <c r="G570" s="330">
        <v>60.8</v>
      </c>
      <c r="H570" s="290">
        <v>3.5</v>
      </c>
      <c r="I570" s="290">
        <v>80.8</v>
      </c>
      <c r="J570" s="290">
        <v>0</v>
      </c>
    </row>
    <row r="571" spans="3:10" x14ac:dyDescent="0.2">
      <c r="C571" s="327">
        <v>44643.916666666672</v>
      </c>
      <c r="D571" s="330">
        <v>1008</v>
      </c>
      <c r="E571" s="290">
        <v>0</v>
      </c>
      <c r="F571" s="330">
        <v>20.8</v>
      </c>
      <c r="G571" s="330">
        <v>61.2</v>
      </c>
      <c r="H571" s="328">
        <v>3.8</v>
      </c>
      <c r="I571" s="328">
        <v>93.2</v>
      </c>
      <c r="J571" s="290">
        <v>0</v>
      </c>
    </row>
    <row r="572" spans="3:10" x14ac:dyDescent="0.2">
      <c r="C572" s="327">
        <v>44643.958333333328</v>
      </c>
      <c r="D572" s="330">
        <v>1007.4</v>
      </c>
      <c r="E572" s="290">
        <v>0</v>
      </c>
      <c r="F572" s="330">
        <v>20.6</v>
      </c>
      <c r="G572" s="330">
        <v>61.7</v>
      </c>
      <c r="H572" s="328">
        <v>1.4</v>
      </c>
      <c r="I572" s="328">
        <v>62.1</v>
      </c>
      <c r="J572" s="290">
        <v>0</v>
      </c>
    </row>
    <row r="573" spans="3:10" x14ac:dyDescent="0.2">
      <c r="C573" s="327">
        <v>44644</v>
      </c>
      <c r="D573" s="330">
        <v>1007.3</v>
      </c>
      <c r="E573" s="290">
        <v>0</v>
      </c>
      <c r="F573" s="330">
        <v>19.7</v>
      </c>
      <c r="G573" s="330">
        <v>64.5</v>
      </c>
      <c r="H573" s="328">
        <v>0.6</v>
      </c>
      <c r="I573" s="328">
        <v>3.1</v>
      </c>
      <c r="J573" s="290">
        <v>0</v>
      </c>
    </row>
    <row r="574" spans="3:10" x14ac:dyDescent="0.2">
      <c r="C574" s="327">
        <v>44644.041666666672</v>
      </c>
      <c r="D574" s="330">
        <v>1006.8</v>
      </c>
      <c r="E574" s="290">
        <v>0</v>
      </c>
      <c r="F574" s="330">
        <v>19.399999999999999</v>
      </c>
      <c r="G574" s="330">
        <v>64.2</v>
      </c>
      <c r="H574" s="328">
        <v>1</v>
      </c>
      <c r="I574" s="328">
        <v>23.5</v>
      </c>
      <c r="J574" s="290">
        <v>0</v>
      </c>
    </row>
    <row r="575" spans="3:10" x14ac:dyDescent="0.2">
      <c r="C575" s="327">
        <v>44644.083333333328</v>
      </c>
      <c r="D575" s="330">
        <v>1006.4</v>
      </c>
      <c r="E575" s="290">
        <v>0</v>
      </c>
      <c r="F575" s="330">
        <v>19.100000000000001</v>
      </c>
      <c r="G575" s="330">
        <v>65.8</v>
      </c>
      <c r="H575" s="328">
        <v>0.6</v>
      </c>
      <c r="I575" s="328">
        <v>340.8</v>
      </c>
      <c r="J575" s="290">
        <v>0</v>
      </c>
    </row>
    <row r="576" spans="3:10" x14ac:dyDescent="0.2">
      <c r="C576" s="327">
        <v>44644.125</v>
      </c>
      <c r="D576" s="330">
        <v>1006.5</v>
      </c>
      <c r="E576" s="290">
        <v>0</v>
      </c>
      <c r="F576" s="330">
        <v>18.899999999999999</v>
      </c>
      <c r="G576" s="330">
        <v>66.5</v>
      </c>
      <c r="H576" s="328">
        <v>0.7</v>
      </c>
      <c r="I576" s="328">
        <v>29</v>
      </c>
      <c r="J576" s="290">
        <v>0</v>
      </c>
    </row>
    <row r="577" spans="3:10" x14ac:dyDescent="0.2">
      <c r="C577" s="327">
        <v>44644.166666666672</v>
      </c>
      <c r="D577" s="330">
        <v>1006.5</v>
      </c>
      <c r="E577" s="290">
        <v>0</v>
      </c>
      <c r="F577" s="330">
        <v>18.8</v>
      </c>
      <c r="G577" s="330">
        <v>66.3</v>
      </c>
      <c r="H577" s="328">
        <v>1.5</v>
      </c>
      <c r="I577" s="328">
        <v>39.1</v>
      </c>
      <c r="J577" s="290">
        <v>0</v>
      </c>
    </row>
    <row r="578" spans="3:10" x14ac:dyDescent="0.2">
      <c r="C578" s="327">
        <v>44644.208333333328</v>
      </c>
      <c r="D578" s="330">
        <v>1006.4</v>
      </c>
      <c r="E578" s="290">
        <v>0</v>
      </c>
      <c r="F578" s="330">
        <v>18.600000000000001</v>
      </c>
      <c r="G578" s="330">
        <v>66.2</v>
      </c>
      <c r="H578" s="328">
        <v>0.2</v>
      </c>
      <c r="I578" s="328">
        <v>60.3</v>
      </c>
      <c r="J578" s="290">
        <v>0.4</v>
      </c>
    </row>
    <row r="579" spans="3:10" x14ac:dyDescent="0.2">
      <c r="C579" s="327">
        <v>44644.25</v>
      </c>
      <c r="D579" s="330">
        <v>1006.9</v>
      </c>
      <c r="E579" s="290">
        <v>0</v>
      </c>
      <c r="F579" s="330">
        <v>18.7</v>
      </c>
      <c r="G579" s="330">
        <v>67.2</v>
      </c>
      <c r="H579" s="328">
        <v>0.6</v>
      </c>
      <c r="I579" s="328">
        <v>348.2</v>
      </c>
      <c r="J579" s="290">
        <v>80.2</v>
      </c>
    </row>
    <row r="580" spans="3:10" x14ac:dyDescent="0.2">
      <c r="C580" s="327">
        <v>44644.291666666672</v>
      </c>
      <c r="D580" s="330">
        <v>1007.5</v>
      </c>
      <c r="E580" s="290">
        <v>0</v>
      </c>
      <c r="F580" s="330">
        <v>20.2</v>
      </c>
      <c r="G580" s="330">
        <v>64.5</v>
      </c>
      <c r="H580" s="290">
        <v>0.6</v>
      </c>
      <c r="I580" s="290">
        <v>266.60000000000002</v>
      </c>
      <c r="J580" s="290">
        <v>296.2</v>
      </c>
    </row>
    <row r="581" spans="3:10" x14ac:dyDescent="0.2">
      <c r="C581" s="327">
        <v>44644.333333333328</v>
      </c>
      <c r="D581" s="330">
        <v>1007.3</v>
      </c>
      <c r="E581" s="290">
        <v>0</v>
      </c>
      <c r="F581" s="330">
        <v>20.2</v>
      </c>
      <c r="G581" s="330">
        <v>65.400000000000006</v>
      </c>
      <c r="H581" s="290">
        <v>2.2000000000000002</v>
      </c>
      <c r="I581" s="290">
        <v>251.5</v>
      </c>
      <c r="J581" s="290">
        <v>543.4</v>
      </c>
    </row>
    <row r="582" spans="3:10" x14ac:dyDescent="0.2">
      <c r="C582" s="327">
        <v>44644.375</v>
      </c>
      <c r="D582" s="330">
        <v>1006.3</v>
      </c>
      <c r="E582" s="290">
        <v>0</v>
      </c>
      <c r="F582" s="330">
        <v>20.9</v>
      </c>
      <c r="G582" s="330">
        <v>63.1</v>
      </c>
      <c r="H582" s="290">
        <v>2.7</v>
      </c>
      <c r="I582" s="290">
        <v>250.4</v>
      </c>
      <c r="J582" s="290">
        <v>723.8</v>
      </c>
    </row>
    <row r="583" spans="3:10" x14ac:dyDescent="0.2">
      <c r="C583" s="327">
        <v>44644.416666666672</v>
      </c>
      <c r="D583" s="330">
        <v>1005.8</v>
      </c>
      <c r="E583" s="290">
        <v>0</v>
      </c>
      <c r="F583" s="330">
        <v>22.8</v>
      </c>
      <c r="G583" s="330">
        <v>57</v>
      </c>
      <c r="H583" s="290">
        <v>5.2</v>
      </c>
      <c r="I583" s="290">
        <v>128.6</v>
      </c>
      <c r="J583" s="290">
        <v>843.4</v>
      </c>
    </row>
    <row r="584" spans="3:10" x14ac:dyDescent="0.2">
      <c r="C584" s="327">
        <v>44644.458333333328</v>
      </c>
      <c r="D584" s="330">
        <v>1005.4</v>
      </c>
      <c r="E584" s="290">
        <v>0</v>
      </c>
      <c r="F584" s="330">
        <v>23.3</v>
      </c>
      <c r="G584" s="330">
        <v>55.9</v>
      </c>
      <c r="H584" s="290">
        <v>5.4</v>
      </c>
      <c r="I584" s="290">
        <v>130.5</v>
      </c>
      <c r="J584" s="290">
        <v>880.4</v>
      </c>
    </row>
    <row r="585" spans="3:10" x14ac:dyDescent="0.2">
      <c r="C585" s="327">
        <v>44644.5</v>
      </c>
      <c r="D585" s="330">
        <v>1005.5</v>
      </c>
      <c r="E585" s="290">
        <v>0</v>
      </c>
      <c r="F585" s="330">
        <v>23.2</v>
      </c>
      <c r="G585" s="330">
        <v>57.2</v>
      </c>
      <c r="H585" s="290">
        <v>6</v>
      </c>
      <c r="I585" s="290">
        <v>125.4</v>
      </c>
      <c r="J585" s="290">
        <v>880.3</v>
      </c>
    </row>
    <row r="586" spans="3:10" x14ac:dyDescent="0.2">
      <c r="C586" s="327">
        <v>44644.541666666672</v>
      </c>
      <c r="D586" s="330">
        <v>1005.3</v>
      </c>
      <c r="E586" s="290">
        <v>0</v>
      </c>
      <c r="F586" s="330">
        <v>23.4</v>
      </c>
      <c r="G586" s="330">
        <v>56.7</v>
      </c>
      <c r="H586" s="290">
        <v>5.7</v>
      </c>
      <c r="I586" s="290">
        <v>119.1</v>
      </c>
      <c r="J586" s="290">
        <v>842.6</v>
      </c>
    </row>
    <row r="587" spans="3:10" x14ac:dyDescent="0.2">
      <c r="C587" s="327">
        <v>44644.583333333328</v>
      </c>
      <c r="D587" s="330">
        <v>1004.8</v>
      </c>
      <c r="E587" s="290">
        <v>0</v>
      </c>
      <c r="F587" s="330">
        <v>23.7</v>
      </c>
      <c r="G587" s="330">
        <v>56.1</v>
      </c>
      <c r="H587" s="290">
        <v>4.9000000000000004</v>
      </c>
      <c r="I587" s="290">
        <v>124</v>
      </c>
      <c r="J587" s="290">
        <v>708.7</v>
      </c>
    </row>
    <row r="588" spans="3:10" x14ac:dyDescent="0.2">
      <c r="C588" s="327">
        <v>44644.625</v>
      </c>
      <c r="D588" s="330">
        <v>1004.9</v>
      </c>
      <c r="E588" s="290">
        <v>0</v>
      </c>
      <c r="F588" s="330">
        <v>23.6</v>
      </c>
      <c r="G588" s="330">
        <v>56.6</v>
      </c>
      <c r="H588" s="290">
        <v>5</v>
      </c>
      <c r="I588" s="290">
        <v>117.9</v>
      </c>
      <c r="J588" s="290">
        <v>503.5</v>
      </c>
    </row>
    <row r="589" spans="3:10" x14ac:dyDescent="0.2">
      <c r="C589" s="327">
        <v>44644.666666666672</v>
      </c>
      <c r="D589" s="330">
        <v>1005.3</v>
      </c>
      <c r="E589" s="290">
        <v>0</v>
      </c>
      <c r="F589" s="330">
        <v>23</v>
      </c>
      <c r="G589" s="330">
        <v>57.8</v>
      </c>
      <c r="H589" s="290">
        <v>4.9000000000000004</v>
      </c>
      <c r="I589" s="290">
        <v>107</v>
      </c>
      <c r="J589" s="290">
        <v>249.8</v>
      </c>
    </row>
    <row r="590" spans="3:10" x14ac:dyDescent="0.2">
      <c r="C590" s="327">
        <v>44644.708333333328</v>
      </c>
      <c r="D590" s="330">
        <v>1005.8</v>
      </c>
      <c r="E590" s="290">
        <v>0</v>
      </c>
      <c r="F590" s="330">
        <v>22.2</v>
      </c>
      <c r="G590" s="330">
        <v>59.6</v>
      </c>
      <c r="H590" s="290">
        <v>4.7</v>
      </c>
      <c r="I590" s="290">
        <v>96.4</v>
      </c>
      <c r="J590" s="290">
        <v>60.7</v>
      </c>
    </row>
    <row r="591" spans="3:10" x14ac:dyDescent="0.2">
      <c r="C591" s="327">
        <v>44644.75</v>
      </c>
      <c r="D591" s="330">
        <v>1006.7</v>
      </c>
      <c r="E591" s="290">
        <v>0</v>
      </c>
      <c r="F591" s="330">
        <v>21.6</v>
      </c>
      <c r="G591" s="330">
        <v>61.3</v>
      </c>
      <c r="H591" s="290">
        <v>3.9</v>
      </c>
      <c r="I591" s="290">
        <v>90.1</v>
      </c>
      <c r="J591" s="290">
        <v>0.2</v>
      </c>
    </row>
    <row r="592" spans="3:10" x14ac:dyDescent="0.2">
      <c r="C592" s="327">
        <v>44644.791666666672</v>
      </c>
      <c r="D592" s="330">
        <v>1006.8</v>
      </c>
      <c r="E592" s="290">
        <v>0</v>
      </c>
      <c r="F592" s="330">
        <v>21.5</v>
      </c>
      <c r="G592" s="330">
        <v>61</v>
      </c>
      <c r="H592" s="290">
        <v>4.2</v>
      </c>
      <c r="I592" s="290">
        <v>83.2</v>
      </c>
      <c r="J592" s="290">
        <v>0</v>
      </c>
    </row>
    <row r="593" spans="3:10" x14ac:dyDescent="0.2">
      <c r="C593" s="327">
        <v>44644.833333333328</v>
      </c>
      <c r="D593" s="330">
        <v>1007.1</v>
      </c>
      <c r="E593" s="290">
        <v>0</v>
      </c>
      <c r="F593" s="330">
        <v>21.6</v>
      </c>
      <c r="G593" s="330">
        <v>61.2</v>
      </c>
      <c r="H593" s="290">
        <v>3.6</v>
      </c>
      <c r="I593" s="290">
        <v>85.6</v>
      </c>
      <c r="J593" s="290">
        <v>0</v>
      </c>
    </row>
    <row r="594" spans="3:10" x14ac:dyDescent="0.2">
      <c r="C594" s="327">
        <v>44644.875</v>
      </c>
      <c r="D594" s="330">
        <v>1007.4</v>
      </c>
      <c r="E594" s="290">
        <v>0</v>
      </c>
      <c r="F594" s="330">
        <v>21.4</v>
      </c>
      <c r="G594" s="330">
        <v>61.7</v>
      </c>
      <c r="H594" s="328">
        <v>4</v>
      </c>
      <c r="I594" s="328">
        <v>78.7</v>
      </c>
      <c r="J594" s="290">
        <v>0</v>
      </c>
    </row>
    <row r="595" spans="3:10" x14ac:dyDescent="0.2">
      <c r="C595" s="327">
        <v>44644.916666666672</v>
      </c>
      <c r="D595" s="330">
        <v>1007</v>
      </c>
      <c r="E595" s="290">
        <v>0</v>
      </c>
      <c r="F595" s="330">
        <v>20.3</v>
      </c>
      <c r="G595" s="330">
        <v>64.7</v>
      </c>
      <c r="H595" s="290">
        <v>0.9</v>
      </c>
      <c r="I595" s="290">
        <v>12.7</v>
      </c>
      <c r="J595" s="290">
        <v>0</v>
      </c>
    </row>
    <row r="596" spans="3:10" x14ac:dyDescent="0.2">
      <c r="C596" s="327">
        <v>44644.958333333328</v>
      </c>
      <c r="D596" s="330">
        <v>1006.9</v>
      </c>
      <c r="E596" s="290">
        <v>0</v>
      </c>
      <c r="F596" s="330">
        <v>19.3</v>
      </c>
      <c r="G596" s="330">
        <v>67.900000000000006</v>
      </c>
      <c r="H596" s="328">
        <v>0.8</v>
      </c>
      <c r="I596" s="328">
        <v>348.5</v>
      </c>
      <c r="J596" s="290">
        <v>0</v>
      </c>
    </row>
    <row r="597" spans="3:10" x14ac:dyDescent="0.2">
      <c r="C597" s="327">
        <v>44645</v>
      </c>
      <c r="D597" s="330">
        <v>1006.8</v>
      </c>
      <c r="E597" s="290">
        <v>0</v>
      </c>
      <c r="F597" s="330">
        <v>19.399999999999999</v>
      </c>
      <c r="G597" s="330">
        <v>65.900000000000006</v>
      </c>
      <c r="H597" s="328">
        <v>0.7</v>
      </c>
      <c r="I597" s="328">
        <v>2</v>
      </c>
      <c r="J597" s="290">
        <v>0</v>
      </c>
    </row>
    <row r="598" spans="3:10" x14ac:dyDescent="0.2">
      <c r="C598" s="327">
        <v>44645.041666666672</v>
      </c>
      <c r="D598" s="330">
        <v>1006.5</v>
      </c>
      <c r="E598" s="290">
        <v>0</v>
      </c>
      <c r="F598" s="330">
        <v>19</v>
      </c>
      <c r="G598" s="330">
        <v>66.2</v>
      </c>
      <c r="H598" s="328">
        <v>0.9</v>
      </c>
      <c r="I598" s="328">
        <v>20</v>
      </c>
      <c r="J598" s="290">
        <v>0</v>
      </c>
    </row>
    <row r="599" spans="3:10" x14ac:dyDescent="0.2">
      <c r="C599" s="327">
        <v>44645.083333333328</v>
      </c>
      <c r="D599" s="330">
        <v>1006.2</v>
      </c>
      <c r="E599" s="290">
        <v>0</v>
      </c>
      <c r="F599" s="330">
        <v>18.899999999999999</v>
      </c>
      <c r="G599" s="330">
        <v>66.400000000000006</v>
      </c>
      <c r="H599" s="328">
        <v>1.5</v>
      </c>
      <c r="I599" s="328">
        <v>29.4</v>
      </c>
      <c r="J599" s="290">
        <v>0</v>
      </c>
    </row>
    <row r="600" spans="3:10" x14ac:dyDescent="0.2">
      <c r="C600" s="327">
        <v>44645.125</v>
      </c>
      <c r="D600" s="330">
        <v>1005.9</v>
      </c>
      <c r="E600" s="290">
        <v>0</v>
      </c>
      <c r="F600" s="330">
        <v>18.899999999999999</v>
      </c>
      <c r="G600" s="330">
        <v>66.400000000000006</v>
      </c>
      <c r="H600" s="328">
        <v>1.8</v>
      </c>
      <c r="I600" s="328">
        <v>36.700000000000003</v>
      </c>
      <c r="J600" s="290">
        <v>0</v>
      </c>
    </row>
    <row r="601" spans="3:10" x14ac:dyDescent="0.2">
      <c r="C601" s="327">
        <v>44645.166666666672</v>
      </c>
      <c r="D601" s="330">
        <v>1006.1</v>
      </c>
      <c r="E601" s="290">
        <v>0</v>
      </c>
      <c r="F601" s="330">
        <v>19.100000000000001</v>
      </c>
      <c r="G601" s="330">
        <v>65.3</v>
      </c>
      <c r="H601" s="328">
        <v>2</v>
      </c>
      <c r="I601" s="328">
        <v>53.2</v>
      </c>
      <c r="J601" s="290">
        <v>0</v>
      </c>
    </row>
    <row r="602" spans="3:10" x14ac:dyDescent="0.2">
      <c r="C602" s="327">
        <v>44645.208333333328</v>
      </c>
      <c r="D602" s="330">
        <v>1006</v>
      </c>
      <c r="E602" s="290">
        <v>0</v>
      </c>
      <c r="F602" s="330">
        <v>19.3</v>
      </c>
      <c r="G602" s="330">
        <v>63.4</v>
      </c>
      <c r="H602" s="328">
        <v>2.5</v>
      </c>
      <c r="I602" s="328">
        <v>52.2</v>
      </c>
      <c r="J602" s="290">
        <v>0.2</v>
      </c>
    </row>
    <row r="603" spans="3:10" x14ac:dyDescent="0.2">
      <c r="C603" s="327">
        <v>44645.25</v>
      </c>
      <c r="D603" s="330">
        <v>1006.3</v>
      </c>
      <c r="E603" s="290">
        <v>0</v>
      </c>
      <c r="F603" s="330">
        <v>18.899999999999999</v>
      </c>
      <c r="G603" s="330">
        <v>66.099999999999994</v>
      </c>
      <c r="H603" s="328">
        <v>0.8</v>
      </c>
      <c r="I603" s="328">
        <v>40.299999999999997</v>
      </c>
      <c r="J603" s="290">
        <v>73.2</v>
      </c>
    </row>
    <row r="604" spans="3:10" x14ac:dyDescent="0.2">
      <c r="C604" s="327">
        <v>44645.291666666672</v>
      </c>
      <c r="D604" s="330">
        <v>1006.7</v>
      </c>
      <c r="E604" s="290">
        <v>0</v>
      </c>
      <c r="F604" s="330">
        <v>20.399999999999999</v>
      </c>
      <c r="G604" s="330">
        <v>63.2</v>
      </c>
      <c r="H604" s="328">
        <v>0.2</v>
      </c>
      <c r="I604" s="328">
        <v>237.5</v>
      </c>
      <c r="J604" s="290">
        <v>304.3</v>
      </c>
    </row>
    <row r="605" spans="3:10" x14ac:dyDescent="0.2">
      <c r="C605" s="327">
        <v>44645.333333333328</v>
      </c>
      <c r="D605" s="330">
        <v>1006.5</v>
      </c>
      <c r="E605" s="290">
        <v>0</v>
      </c>
      <c r="F605" s="330">
        <v>20.399999999999999</v>
      </c>
      <c r="G605" s="330">
        <v>64.8</v>
      </c>
      <c r="H605" s="290">
        <v>1.2</v>
      </c>
      <c r="I605" s="290">
        <v>196.7</v>
      </c>
      <c r="J605" s="290">
        <v>533</v>
      </c>
    </row>
    <row r="606" spans="3:10" x14ac:dyDescent="0.2">
      <c r="C606" s="327">
        <v>44645.375</v>
      </c>
      <c r="D606" s="330">
        <v>1005.7</v>
      </c>
      <c r="E606" s="290">
        <v>0</v>
      </c>
      <c r="F606" s="330">
        <v>21.1</v>
      </c>
      <c r="G606" s="330">
        <v>62</v>
      </c>
      <c r="H606" s="290">
        <v>1.6</v>
      </c>
      <c r="I606" s="290">
        <v>228.4</v>
      </c>
      <c r="J606" s="290">
        <v>701.5</v>
      </c>
    </row>
    <row r="607" spans="3:10" x14ac:dyDescent="0.2">
      <c r="C607" s="327">
        <v>44645.416666666672</v>
      </c>
      <c r="D607" s="330">
        <v>1004.7</v>
      </c>
      <c r="E607" s="290">
        <v>0</v>
      </c>
      <c r="F607" s="330">
        <v>23.2</v>
      </c>
      <c r="G607" s="330">
        <v>57.6</v>
      </c>
      <c r="H607" s="290">
        <v>3.4</v>
      </c>
      <c r="I607" s="290">
        <v>164</v>
      </c>
      <c r="J607" s="290">
        <v>824.9</v>
      </c>
    </row>
    <row r="608" spans="3:10" x14ac:dyDescent="0.2">
      <c r="C608" s="327">
        <v>44645.458333333328</v>
      </c>
      <c r="D608" s="330">
        <v>1004.5</v>
      </c>
      <c r="E608" s="290">
        <v>0</v>
      </c>
      <c r="F608" s="330">
        <v>24.2</v>
      </c>
      <c r="G608" s="330">
        <v>55.3</v>
      </c>
      <c r="H608" s="290">
        <v>4.5</v>
      </c>
      <c r="I608" s="290">
        <v>141.80000000000001</v>
      </c>
      <c r="J608" s="290">
        <v>879.9</v>
      </c>
    </row>
    <row r="609" spans="3:10" x14ac:dyDescent="0.2">
      <c r="C609" s="327">
        <v>44645.5</v>
      </c>
      <c r="D609" s="330">
        <v>1004.1</v>
      </c>
      <c r="E609" s="290">
        <v>0</v>
      </c>
      <c r="F609" s="330">
        <v>24.2</v>
      </c>
      <c r="G609" s="330">
        <v>55.8</v>
      </c>
      <c r="H609" s="290">
        <v>4.5999999999999996</v>
      </c>
      <c r="I609" s="290">
        <v>176</v>
      </c>
      <c r="J609" s="290">
        <v>883.8</v>
      </c>
    </row>
    <row r="610" spans="3:10" x14ac:dyDescent="0.2">
      <c r="C610" s="327">
        <v>44645.541666666672</v>
      </c>
      <c r="D610" s="330">
        <v>1003.9</v>
      </c>
      <c r="E610" s="290">
        <v>0</v>
      </c>
      <c r="F610" s="330">
        <v>24.2</v>
      </c>
      <c r="G610" s="330">
        <v>55.5</v>
      </c>
      <c r="H610" s="290">
        <v>4.8</v>
      </c>
      <c r="I610" s="290">
        <v>177.6</v>
      </c>
      <c r="J610" s="290">
        <v>812.3</v>
      </c>
    </row>
    <row r="611" spans="3:10" x14ac:dyDescent="0.2">
      <c r="C611" s="327">
        <v>44645.583333333328</v>
      </c>
      <c r="D611" s="330">
        <v>1003.9</v>
      </c>
      <c r="E611" s="290">
        <v>0</v>
      </c>
      <c r="F611" s="330">
        <v>23.9</v>
      </c>
      <c r="G611" s="330">
        <v>56.4</v>
      </c>
      <c r="H611" s="290">
        <v>4.3</v>
      </c>
      <c r="I611" s="290">
        <v>173.7</v>
      </c>
      <c r="J611" s="290">
        <v>681.2</v>
      </c>
    </row>
    <row r="612" spans="3:10" x14ac:dyDescent="0.2">
      <c r="C612" s="327">
        <v>44645.625</v>
      </c>
      <c r="D612" s="330">
        <v>1003.8</v>
      </c>
      <c r="E612" s="290">
        <v>0</v>
      </c>
      <c r="F612" s="330">
        <v>23.8</v>
      </c>
      <c r="G612" s="330">
        <v>56.5</v>
      </c>
      <c r="H612" s="290">
        <v>3.4</v>
      </c>
      <c r="I612" s="290">
        <v>176.1</v>
      </c>
      <c r="J612" s="290">
        <v>484</v>
      </c>
    </row>
    <row r="613" spans="3:10" x14ac:dyDescent="0.2">
      <c r="C613" s="327">
        <v>44645.666666666672</v>
      </c>
      <c r="D613" s="330">
        <v>1004.6</v>
      </c>
      <c r="E613" s="290">
        <v>0</v>
      </c>
      <c r="F613" s="330">
        <v>23.3</v>
      </c>
      <c r="G613" s="330">
        <v>57.7</v>
      </c>
      <c r="H613" s="290">
        <v>3.5</v>
      </c>
      <c r="I613" s="290">
        <v>167</v>
      </c>
      <c r="J613" s="290">
        <v>242.2</v>
      </c>
    </row>
    <row r="614" spans="3:10" x14ac:dyDescent="0.2">
      <c r="C614" s="327">
        <v>44645.708333333328</v>
      </c>
      <c r="D614" s="330">
        <v>1005.6</v>
      </c>
      <c r="E614" s="290">
        <v>0</v>
      </c>
      <c r="F614" s="330">
        <v>22.5</v>
      </c>
      <c r="G614" s="330">
        <v>60.4</v>
      </c>
      <c r="H614" s="290">
        <v>3</v>
      </c>
      <c r="I614" s="290">
        <v>110.4</v>
      </c>
      <c r="J614" s="290">
        <v>57.6</v>
      </c>
    </row>
    <row r="615" spans="3:10" x14ac:dyDescent="0.2">
      <c r="C615" s="327">
        <v>44645.75</v>
      </c>
      <c r="D615" s="330">
        <v>1006.7</v>
      </c>
      <c r="E615" s="290">
        <v>0</v>
      </c>
      <c r="F615" s="330">
        <v>21.9</v>
      </c>
      <c r="G615" s="330">
        <v>62.3</v>
      </c>
      <c r="H615" s="290">
        <v>2.6</v>
      </c>
      <c r="I615" s="290">
        <v>102.7</v>
      </c>
      <c r="J615" s="290">
        <v>0.2</v>
      </c>
    </row>
    <row r="616" spans="3:10" x14ac:dyDescent="0.2">
      <c r="C616" s="327">
        <v>44645.791666666672</v>
      </c>
      <c r="D616" s="330">
        <v>1007.6</v>
      </c>
      <c r="E616" s="290">
        <v>0</v>
      </c>
      <c r="F616" s="330">
        <v>21.4</v>
      </c>
      <c r="G616" s="330">
        <v>64.8</v>
      </c>
      <c r="H616" s="290">
        <v>3.3</v>
      </c>
      <c r="I616" s="290">
        <v>94.7</v>
      </c>
      <c r="J616" s="290">
        <v>0</v>
      </c>
    </row>
    <row r="617" spans="3:10" x14ac:dyDescent="0.2">
      <c r="C617" s="327">
        <v>44645.833333333328</v>
      </c>
      <c r="D617" s="330">
        <v>1008.2</v>
      </c>
      <c r="E617" s="290">
        <v>0</v>
      </c>
      <c r="F617" s="330">
        <v>21.3</v>
      </c>
      <c r="G617" s="330">
        <v>65.2</v>
      </c>
      <c r="H617" s="290">
        <v>3.1</v>
      </c>
      <c r="I617" s="290">
        <v>92.1</v>
      </c>
      <c r="J617" s="290">
        <v>0</v>
      </c>
    </row>
    <row r="618" spans="3:10" x14ac:dyDescent="0.2">
      <c r="C618" s="327">
        <v>44645.875</v>
      </c>
      <c r="D618" s="330">
        <v>1008</v>
      </c>
      <c r="E618" s="290">
        <v>0</v>
      </c>
      <c r="F618" s="330">
        <v>20.9</v>
      </c>
      <c r="G618" s="330">
        <v>66.400000000000006</v>
      </c>
      <c r="H618" s="290">
        <v>3.6</v>
      </c>
      <c r="I618" s="290">
        <v>90.6</v>
      </c>
      <c r="J618" s="290">
        <v>0</v>
      </c>
    </row>
    <row r="619" spans="3:10" x14ac:dyDescent="0.2">
      <c r="C619" s="327">
        <v>44645.916666666672</v>
      </c>
      <c r="D619" s="330">
        <v>1008</v>
      </c>
      <c r="E619" s="290">
        <v>0</v>
      </c>
      <c r="F619" s="330">
        <v>20.8</v>
      </c>
      <c r="G619" s="330">
        <v>66.099999999999994</v>
      </c>
      <c r="H619" s="328">
        <v>2.8</v>
      </c>
      <c r="I619" s="328">
        <v>85.4</v>
      </c>
      <c r="J619" s="290">
        <v>0</v>
      </c>
    </row>
    <row r="620" spans="3:10" x14ac:dyDescent="0.2">
      <c r="C620" s="327">
        <v>44645.958333333328</v>
      </c>
      <c r="D620" s="330">
        <v>1007.1</v>
      </c>
      <c r="E620" s="290">
        <v>0</v>
      </c>
      <c r="F620" s="330">
        <v>20.5</v>
      </c>
      <c r="G620" s="330">
        <v>66.400000000000006</v>
      </c>
      <c r="H620" s="328">
        <v>2.5</v>
      </c>
      <c r="I620" s="328">
        <v>78.5</v>
      </c>
      <c r="J620" s="290">
        <v>0</v>
      </c>
    </row>
    <row r="621" spans="3:10" x14ac:dyDescent="0.2">
      <c r="C621" s="327">
        <v>44646</v>
      </c>
      <c r="D621" s="330">
        <v>1006.9</v>
      </c>
      <c r="E621" s="290">
        <v>0</v>
      </c>
      <c r="F621" s="330">
        <v>20.3</v>
      </c>
      <c r="G621" s="330">
        <v>66.2</v>
      </c>
      <c r="H621" s="328">
        <v>2.9</v>
      </c>
      <c r="I621" s="328">
        <v>70.2</v>
      </c>
      <c r="J621" s="290">
        <v>0</v>
      </c>
    </row>
    <row r="622" spans="3:10" x14ac:dyDescent="0.2">
      <c r="C622" s="327">
        <v>44646.041666666672</v>
      </c>
      <c r="D622" s="330">
        <v>1006.9</v>
      </c>
      <c r="E622" s="290">
        <v>0</v>
      </c>
      <c r="F622" s="330">
        <v>19.100000000000001</v>
      </c>
      <c r="G622" s="330">
        <v>69.599999999999994</v>
      </c>
      <c r="H622" s="328">
        <v>0.5</v>
      </c>
      <c r="I622" s="328">
        <v>337.7</v>
      </c>
      <c r="J622" s="290">
        <v>0</v>
      </c>
    </row>
    <row r="623" spans="3:10" x14ac:dyDescent="0.2">
      <c r="C623" s="327">
        <v>44646.083333333328</v>
      </c>
      <c r="D623" s="330">
        <v>1006.8</v>
      </c>
      <c r="E623" s="290">
        <v>0</v>
      </c>
      <c r="F623" s="330">
        <v>18.7</v>
      </c>
      <c r="G623" s="330">
        <v>71.8</v>
      </c>
      <c r="H623" s="328">
        <v>0.1</v>
      </c>
      <c r="I623" s="328">
        <v>117</v>
      </c>
      <c r="J623" s="290">
        <v>0</v>
      </c>
    </row>
    <row r="624" spans="3:10" x14ac:dyDescent="0.2">
      <c r="C624" s="327">
        <v>44646.125</v>
      </c>
      <c r="D624" s="330">
        <v>1006.6</v>
      </c>
      <c r="E624" s="290">
        <v>0</v>
      </c>
      <c r="F624" s="330">
        <v>18.399999999999999</v>
      </c>
      <c r="G624" s="330">
        <v>73.099999999999994</v>
      </c>
      <c r="H624" s="328">
        <v>0.7</v>
      </c>
      <c r="I624" s="328">
        <v>80.3</v>
      </c>
      <c r="J624" s="290">
        <v>0</v>
      </c>
    </row>
    <row r="625" spans="3:10" x14ac:dyDescent="0.2">
      <c r="C625" s="327">
        <v>44646.166666666672</v>
      </c>
      <c r="D625" s="330">
        <v>1006.7</v>
      </c>
      <c r="E625" s="290">
        <v>0</v>
      </c>
      <c r="F625" s="330">
        <v>18.5</v>
      </c>
      <c r="G625" s="330">
        <v>70</v>
      </c>
      <c r="H625" s="328">
        <v>1</v>
      </c>
      <c r="I625" s="328">
        <v>21.5</v>
      </c>
      <c r="J625" s="290">
        <v>0</v>
      </c>
    </row>
    <row r="626" spans="3:10" x14ac:dyDescent="0.2">
      <c r="C626" s="327">
        <v>44646.208333333328</v>
      </c>
      <c r="D626" s="330" t="s">
        <v>358</v>
      </c>
      <c r="E626" s="330" t="s">
        <v>358</v>
      </c>
      <c r="F626" s="330" t="s">
        <v>358</v>
      </c>
      <c r="G626" s="330" t="s">
        <v>358</v>
      </c>
      <c r="H626" s="330" t="s">
        <v>358</v>
      </c>
      <c r="I626" s="330" t="s">
        <v>358</v>
      </c>
      <c r="J626" s="330" t="s">
        <v>358</v>
      </c>
    </row>
    <row r="627" spans="3:10" x14ac:dyDescent="0.2">
      <c r="C627" s="327">
        <v>44646.25</v>
      </c>
      <c r="D627" s="330" t="s">
        <v>364</v>
      </c>
      <c r="E627" s="330" t="s">
        <v>364</v>
      </c>
      <c r="F627" s="330" t="s">
        <v>364</v>
      </c>
      <c r="G627" s="330" t="s">
        <v>364</v>
      </c>
      <c r="H627" s="330" t="s">
        <v>364</v>
      </c>
      <c r="I627" s="330" t="s">
        <v>364</v>
      </c>
      <c r="J627" s="330" t="s">
        <v>364</v>
      </c>
    </row>
    <row r="628" spans="3:10" x14ac:dyDescent="0.2">
      <c r="C628" s="327">
        <v>44646.291666666672</v>
      </c>
      <c r="D628" s="330">
        <v>1008.1</v>
      </c>
      <c r="E628" s="290">
        <v>0</v>
      </c>
      <c r="F628" s="330">
        <v>21.1</v>
      </c>
      <c r="G628" s="330">
        <v>63.7</v>
      </c>
      <c r="H628" s="328">
        <v>0.8</v>
      </c>
      <c r="I628" s="328">
        <v>114.1</v>
      </c>
      <c r="J628" s="290">
        <v>315.60000000000002</v>
      </c>
    </row>
    <row r="629" spans="3:10" x14ac:dyDescent="0.2">
      <c r="C629" s="327">
        <v>44646.333333333328</v>
      </c>
      <c r="D629" s="330">
        <v>1007.6</v>
      </c>
      <c r="E629" s="290">
        <v>0</v>
      </c>
      <c r="F629" s="330">
        <v>20.9</v>
      </c>
      <c r="G629" s="330">
        <v>64.400000000000006</v>
      </c>
      <c r="H629" s="290">
        <v>1.5</v>
      </c>
      <c r="I629" s="290">
        <v>187.4</v>
      </c>
      <c r="J629" s="290">
        <v>530.20000000000005</v>
      </c>
    </row>
    <row r="630" spans="3:10" x14ac:dyDescent="0.2">
      <c r="C630" s="327">
        <v>44646.375</v>
      </c>
      <c r="D630" s="330">
        <v>1007</v>
      </c>
      <c r="E630" s="290">
        <v>0</v>
      </c>
      <c r="F630" s="330">
        <v>22.6</v>
      </c>
      <c r="G630" s="330">
        <v>59.4</v>
      </c>
      <c r="H630" s="290">
        <v>2.8</v>
      </c>
      <c r="I630" s="290">
        <v>176.6</v>
      </c>
      <c r="J630" s="290">
        <v>702.6</v>
      </c>
    </row>
    <row r="631" spans="3:10" x14ac:dyDescent="0.2">
      <c r="C631" s="327">
        <v>44646.416666666672</v>
      </c>
      <c r="D631" s="330">
        <v>1006.4</v>
      </c>
      <c r="E631" s="290">
        <v>0</v>
      </c>
      <c r="F631" s="330">
        <v>24</v>
      </c>
      <c r="G631" s="330">
        <v>56.7</v>
      </c>
      <c r="H631" s="290">
        <v>4</v>
      </c>
      <c r="I631" s="290">
        <v>130.1</v>
      </c>
      <c r="J631" s="290">
        <v>786.2</v>
      </c>
    </row>
    <row r="632" spans="3:10" x14ac:dyDescent="0.2">
      <c r="C632" s="327">
        <v>44646.458333333328</v>
      </c>
      <c r="D632" s="330">
        <v>1005.9</v>
      </c>
      <c r="E632" s="290">
        <v>0</v>
      </c>
      <c r="F632" s="330">
        <v>24.3</v>
      </c>
      <c r="G632" s="330">
        <v>58</v>
      </c>
      <c r="H632" s="290">
        <v>5.3</v>
      </c>
      <c r="I632" s="290">
        <v>135.69999999999999</v>
      </c>
      <c r="J632" s="290">
        <v>853.5</v>
      </c>
    </row>
    <row r="633" spans="3:10" x14ac:dyDescent="0.2">
      <c r="C633" s="327">
        <v>44646.5</v>
      </c>
      <c r="D633" s="330">
        <v>1005.5</v>
      </c>
      <c r="E633" s="290">
        <v>0</v>
      </c>
      <c r="F633" s="330">
        <v>24.8</v>
      </c>
      <c r="G633" s="330">
        <v>57.3</v>
      </c>
      <c r="H633" s="290">
        <v>4.5999999999999996</v>
      </c>
      <c r="I633" s="290">
        <v>136.69999999999999</v>
      </c>
      <c r="J633" s="290">
        <v>869</v>
      </c>
    </row>
    <row r="634" spans="3:10" x14ac:dyDescent="0.2">
      <c r="C634" s="327">
        <v>44646.541666666672</v>
      </c>
      <c r="D634" s="330">
        <v>1005</v>
      </c>
      <c r="E634" s="290">
        <v>0</v>
      </c>
      <c r="F634" s="330">
        <v>24.9</v>
      </c>
      <c r="G634" s="330">
        <v>57</v>
      </c>
      <c r="H634" s="290">
        <v>5</v>
      </c>
      <c r="I634" s="290">
        <v>139.9</v>
      </c>
      <c r="J634" s="290">
        <v>810.4</v>
      </c>
    </row>
    <row r="635" spans="3:10" x14ac:dyDescent="0.2">
      <c r="C635" s="327">
        <v>44646.583333333328</v>
      </c>
      <c r="D635" s="330">
        <v>1004.8</v>
      </c>
      <c r="E635" s="290">
        <v>0</v>
      </c>
      <c r="F635" s="330">
        <v>24.2</v>
      </c>
      <c r="G635" s="330">
        <v>58.8</v>
      </c>
      <c r="H635" s="290">
        <v>5.4</v>
      </c>
      <c r="I635" s="290">
        <v>128.19999999999999</v>
      </c>
      <c r="J635" s="290">
        <v>683.9</v>
      </c>
    </row>
    <row r="636" spans="3:10" x14ac:dyDescent="0.2">
      <c r="C636" s="327">
        <v>44646.625</v>
      </c>
      <c r="D636" s="330">
        <v>1004.9</v>
      </c>
      <c r="E636" s="290">
        <v>0</v>
      </c>
      <c r="F636" s="330">
        <v>23.4</v>
      </c>
      <c r="G636" s="330">
        <v>61.1</v>
      </c>
      <c r="H636" s="290">
        <v>5.3</v>
      </c>
      <c r="I636" s="290">
        <v>118.4</v>
      </c>
      <c r="J636" s="290">
        <v>488</v>
      </c>
    </row>
    <row r="637" spans="3:10" x14ac:dyDescent="0.2">
      <c r="C637" s="327">
        <v>44646.666666666672</v>
      </c>
      <c r="D637" s="330">
        <v>1005.1</v>
      </c>
      <c r="E637" s="290">
        <v>0</v>
      </c>
      <c r="F637" s="330">
        <v>22.8</v>
      </c>
      <c r="G637" s="330">
        <v>63.6</v>
      </c>
      <c r="H637" s="290">
        <v>4.8</v>
      </c>
      <c r="I637" s="290">
        <v>117.3</v>
      </c>
      <c r="J637" s="290">
        <v>239.8</v>
      </c>
    </row>
    <row r="638" spans="3:10" x14ac:dyDescent="0.2">
      <c r="C638" s="327">
        <v>44646.708333333328</v>
      </c>
      <c r="D638" s="330">
        <v>1006</v>
      </c>
      <c r="E638" s="290">
        <v>0</v>
      </c>
      <c r="F638" s="330">
        <v>21.9</v>
      </c>
      <c r="G638" s="330">
        <v>67.400000000000006</v>
      </c>
      <c r="H638" s="290">
        <v>4.5</v>
      </c>
      <c r="I638" s="290">
        <v>110.4</v>
      </c>
      <c r="J638" s="290">
        <v>51.5</v>
      </c>
    </row>
    <row r="639" spans="3:10" x14ac:dyDescent="0.2">
      <c r="C639" s="327">
        <v>44646.75</v>
      </c>
      <c r="D639" s="330">
        <v>1007.2</v>
      </c>
      <c r="E639" s="290">
        <v>0</v>
      </c>
      <c r="F639" s="330">
        <v>21.4</v>
      </c>
      <c r="G639" s="330">
        <v>69.2</v>
      </c>
      <c r="H639" s="290">
        <v>4</v>
      </c>
      <c r="I639" s="290">
        <v>103.3</v>
      </c>
      <c r="J639" s="290">
        <v>0</v>
      </c>
    </row>
    <row r="640" spans="3:10" x14ac:dyDescent="0.2">
      <c r="C640" s="327">
        <v>44646.791666666672</v>
      </c>
      <c r="D640" s="330">
        <v>1007.6</v>
      </c>
      <c r="E640" s="290">
        <v>0</v>
      </c>
      <c r="F640" s="330">
        <v>21.1</v>
      </c>
      <c r="G640" s="330">
        <v>70</v>
      </c>
      <c r="H640" s="290">
        <v>4.7</v>
      </c>
      <c r="I640" s="290">
        <v>91.5</v>
      </c>
      <c r="J640" s="290">
        <v>0</v>
      </c>
    </row>
    <row r="641" spans="3:10" x14ac:dyDescent="0.2">
      <c r="C641" s="327">
        <v>44646.833333333328</v>
      </c>
      <c r="D641" s="330">
        <v>1008.1</v>
      </c>
      <c r="E641" s="290">
        <v>0</v>
      </c>
      <c r="F641" s="330">
        <v>21</v>
      </c>
      <c r="G641" s="330">
        <v>69.5</v>
      </c>
      <c r="H641" s="290">
        <v>4.5</v>
      </c>
      <c r="I641" s="290">
        <v>88.2</v>
      </c>
      <c r="J641" s="290">
        <v>0</v>
      </c>
    </row>
    <row r="642" spans="3:10" x14ac:dyDescent="0.2">
      <c r="C642" s="327">
        <v>44646.875</v>
      </c>
      <c r="D642" s="330">
        <v>1008.3</v>
      </c>
      <c r="E642" s="290">
        <v>0</v>
      </c>
      <c r="F642" s="330">
        <v>21</v>
      </c>
      <c r="G642" s="330">
        <v>68.599999999999994</v>
      </c>
      <c r="H642" s="290">
        <v>3.9</v>
      </c>
      <c r="I642" s="290">
        <v>90.4</v>
      </c>
      <c r="J642" s="290">
        <v>0</v>
      </c>
    </row>
    <row r="643" spans="3:10" x14ac:dyDescent="0.2">
      <c r="C643" s="327">
        <v>44646.916666666672</v>
      </c>
      <c r="D643" s="330">
        <v>1008.2</v>
      </c>
      <c r="E643" s="290">
        <v>0</v>
      </c>
      <c r="F643" s="330">
        <v>20.8</v>
      </c>
      <c r="G643" s="330">
        <v>68.900000000000006</v>
      </c>
      <c r="H643" s="328">
        <v>3.3</v>
      </c>
      <c r="I643" s="328">
        <v>80</v>
      </c>
      <c r="J643" s="290">
        <v>0</v>
      </c>
    </row>
    <row r="644" spans="3:10" x14ac:dyDescent="0.2">
      <c r="C644" s="327">
        <v>44646.958333333328</v>
      </c>
      <c r="D644" s="330">
        <v>1008.2</v>
      </c>
      <c r="E644" s="290">
        <v>0</v>
      </c>
      <c r="F644" s="330">
        <v>20.399999999999999</v>
      </c>
      <c r="G644" s="330">
        <v>69.599999999999994</v>
      </c>
      <c r="H644" s="328">
        <v>0.7</v>
      </c>
      <c r="I644" s="328">
        <v>32.6</v>
      </c>
      <c r="J644" s="290">
        <v>0</v>
      </c>
    </row>
    <row r="645" spans="3:10" x14ac:dyDescent="0.2">
      <c r="C645" s="327">
        <v>44647</v>
      </c>
      <c r="D645" s="330">
        <v>1007.8</v>
      </c>
      <c r="E645" s="290">
        <v>0</v>
      </c>
      <c r="F645" s="330">
        <v>19.8</v>
      </c>
      <c r="G645" s="330">
        <v>72.2</v>
      </c>
      <c r="H645" s="328">
        <v>0.2</v>
      </c>
      <c r="I645" s="328">
        <v>150.6</v>
      </c>
      <c r="J645" s="290">
        <v>0</v>
      </c>
    </row>
    <row r="646" spans="3:10" x14ac:dyDescent="0.2">
      <c r="C646" s="327">
        <v>44647.041666666672</v>
      </c>
      <c r="D646" s="330">
        <v>1007.5</v>
      </c>
      <c r="E646" s="290">
        <v>0</v>
      </c>
      <c r="F646" s="330">
        <v>18.899999999999999</v>
      </c>
      <c r="G646" s="330">
        <v>75.7</v>
      </c>
      <c r="H646" s="328">
        <v>0.1</v>
      </c>
      <c r="I646" s="328">
        <v>190.2</v>
      </c>
      <c r="J646" s="290">
        <v>0</v>
      </c>
    </row>
    <row r="647" spans="3:10" x14ac:dyDescent="0.2">
      <c r="C647" s="327">
        <v>44647.083333333328</v>
      </c>
      <c r="D647" s="330">
        <v>1006.9</v>
      </c>
      <c r="E647" s="290">
        <v>0</v>
      </c>
      <c r="F647" s="330">
        <v>19.2</v>
      </c>
      <c r="G647" s="330">
        <v>73.099999999999994</v>
      </c>
      <c r="H647" s="328">
        <v>0.4</v>
      </c>
      <c r="I647" s="328">
        <v>11.9</v>
      </c>
      <c r="J647" s="290">
        <v>0</v>
      </c>
    </row>
    <row r="648" spans="3:10" x14ac:dyDescent="0.2">
      <c r="C648" s="327">
        <v>44647.125</v>
      </c>
      <c r="D648" s="330">
        <v>1006.8</v>
      </c>
      <c r="E648" s="290">
        <v>0</v>
      </c>
      <c r="F648" s="330">
        <v>19.100000000000001</v>
      </c>
      <c r="G648" s="330">
        <v>73.400000000000006</v>
      </c>
      <c r="H648" s="328">
        <v>0.8</v>
      </c>
      <c r="I648" s="328">
        <v>9.6999999999999993</v>
      </c>
      <c r="J648" s="290">
        <v>0</v>
      </c>
    </row>
    <row r="649" spans="3:10" x14ac:dyDescent="0.2">
      <c r="C649" s="327">
        <v>44647.166666666672</v>
      </c>
      <c r="D649" s="330">
        <v>1006.8</v>
      </c>
      <c r="E649" s="290">
        <v>0</v>
      </c>
      <c r="F649" s="330">
        <v>18.899999999999999</v>
      </c>
      <c r="G649" s="330">
        <v>73.8</v>
      </c>
      <c r="H649" s="328">
        <v>0.5</v>
      </c>
      <c r="I649" s="328">
        <v>17</v>
      </c>
      <c r="J649" s="290">
        <v>0</v>
      </c>
    </row>
    <row r="650" spans="3:10" x14ac:dyDescent="0.2">
      <c r="C650" s="327">
        <v>44647.208333333328</v>
      </c>
      <c r="D650" s="330">
        <v>1006.8</v>
      </c>
      <c r="E650" s="290">
        <v>0</v>
      </c>
      <c r="F650" s="330">
        <v>18.600000000000001</v>
      </c>
      <c r="G650" s="330">
        <v>74.3</v>
      </c>
      <c r="H650" s="328">
        <v>1</v>
      </c>
      <c r="I650" s="328">
        <v>31.1</v>
      </c>
      <c r="J650" s="290">
        <v>0.8</v>
      </c>
    </row>
    <row r="651" spans="3:10" x14ac:dyDescent="0.2">
      <c r="C651" s="327">
        <v>44647.25</v>
      </c>
      <c r="D651" s="330">
        <v>1007.6</v>
      </c>
      <c r="E651" s="290">
        <v>0</v>
      </c>
      <c r="F651" s="330">
        <v>19.2</v>
      </c>
      <c r="G651" s="330">
        <v>72.099999999999994</v>
      </c>
      <c r="H651" s="328">
        <v>0.4</v>
      </c>
      <c r="I651" s="328">
        <v>29.1</v>
      </c>
      <c r="J651" s="290">
        <v>70.7</v>
      </c>
    </row>
    <row r="652" spans="3:10" x14ac:dyDescent="0.2">
      <c r="C652" s="327">
        <v>44647.291666666672</v>
      </c>
      <c r="D652" s="330">
        <v>1007.5</v>
      </c>
      <c r="E652" s="290">
        <v>0</v>
      </c>
      <c r="F652" s="330">
        <v>20.9</v>
      </c>
      <c r="G652" s="330">
        <v>68.2</v>
      </c>
      <c r="H652" s="290">
        <v>0.6</v>
      </c>
      <c r="I652" s="328">
        <v>147.69999999999999</v>
      </c>
      <c r="J652" s="290">
        <v>301.5</v>
      </c>
    </row>
    <row r="653" spans="3:10" x14ac:dyDescent="0.2">
      <c r="C653" s="327">
        <v>44647.333333333328</v>
      </c>
      <c r="D653" s="330">
        <v>1007.2</v>
      </c>
      <c r="E653" s="290">
        <v>0</v>
      </c>
      <c r="F653" s="330">
        <v>21.3</v>
      </c>
      <c r="G653" s="330">
        <v>66.2</v>
      </c>
      <c r="H653" s="290">
        <v>1.9</v>
      </c>
      <c r="I653" s="290">
        <v>251.7</v>
      </c>
      <c r="J653" s="290">
        <v>529.5</v>
      </c>
    </row>
    <row r="654" spans="3:10" x14ac:dyDescent="0.2">
      <c r="C654" s="327">
        <v>44647.375</v>
      </c>
      <c r="D654" s="330">
        <v>1006.4</v>
      </c>
      <c r="E654" s="290">
        <v>0</v>
      </c>
      <c r="F654" s="330">
        <v>22.6</v>
      </c>
      <c r="G654" s="330">
        <v>59.2</v>
      </c>
      <c r="H654" s="290">
        <v>3.8</v>
      </c>
      <c r="I654" s="290">
        <v>132.19999999999999</v>
      </c>
      <c r="J654" s="290">
        <v>719.6</v>
      </c>
    </row>
    <row r="655" spans="3:10" x14ac:dyDescent="0.2">
      <c r="C655" s="327">
        <v>44647.416666666672</v>
      </c>
      <c r="D655" s="330">
        <v>1005.5</v>
      </c>
      <c r="E655" s="290">
        <v>0</v>
      </c>
      <c r="F655" s="330">
        <v>23.3</v>
      </c>
      <c r="G655" s="330">
        <v>59.2</v>
      </c>
      <c r="H655" s="290">
        <v>5.2</v>
      </c>
      <c r="I655" s="290">
        <v>133.6</v>
      </c>
      <c r="J655" s="290">
        <v>816.7</v>
      </c>
    </row>
    <row r="656" spans="3:10" x14ac:dyDescent="0.2">
      <c r="C656" s="327">
        <v>44647.458333333328</v>
      </c>
      <c r="D656" s="330">
        <v>1005</v>
      </c>
      <c r="E656" s="290">
        <v>0</v>
      </c>
      <c r="F656" s="330">
        <v>23.3</v>
      </c>
      <c r="G656" s="330">
        <v>61</v>
      </c>
      <c r="H656" s="290">
        <v>5.6</v>
      </c>
      <c r="I656" s="290">
        <v>120.5</v>
      </c>
      <c r="J656" s="290">
        <v>861.9</v>
      </c>
    </row>
    <row r="657" spans="3:10" x14ac:dyDescent="0.2">
      <c r="C657" s="327">
        <v>44647.5</v>
      </c>
      <c r="D657" s="330">
        <v>1004.5</v>
      </c>
      <c r="E657" s="290">
        <v>0</v>
      </c>
      <c r="F657" s="330">
        <v>23.6</v>
      </c>
      <c r="G657" s="330">
        <v>60.5</v>
      </c>
      <c r="H657" s="290">
        <v>5.4</v>
      </c>
      <c r="I657" s="290">
        <v>125.9</v>
      </c>
      <c r="J657" s="290">
        <v>871.9</v>
      </c>
    </row>
    <row r="658" spans="3:10" x14ac:dyDescent="0.2">
      <c r="C658" s="327">
        <v>44647.541666666672</v>
      </c>
      <c r="D658" s="330">
        <v>1004.2</v>
      </c>
      <c r="E658" s="290">
        <v>0</v>
      </c>
      <c r="F658" s="330">
        <v>23.4</v>
      </c>
      <c r="G658" s="330">
        <v>60.7</v>
      </c>
      <c r="H658" s="290">
        <v>6.2</v>
      </c>
      <c r="I658" s="290">
        <v>126.1</v>
      </c>
      <c r="J658" s="290">
        <v>809.5</v>
      </c>
    </row>
    <row r="659" spans="3:10" x14ac:dyDescent="0.2">
      <c r="C659" s="327">
        <v>44647.583333333328</v>
      </c>
      <c r="D659" s="330">
        <v>1003.9</v>
      </c>
      <c r="E659" s="290">
        <v>0</v>
      </c>
      <c r="F659" s="330">
        <v>23.5</v>
      </c>
      <c r="G659" s="330">
        <v>60.6</v>
      </c>
      <c r="H659" s="290">
        <v>5.3</v>
      </c>
      <c r="I659" s="290">
        <v>118.1</v>
      </c>
      <c r="J659" s="290">
        <v>681</v>
      </c>
    </row>
    <row r="660" spans="3:10" x14ac:dyDescent="0.2">
      <c r="C660" s="327">
        <v>44647.625</v>
      </c>
      <c r="D660" s="330">
        <v>1003.9</v>
      </c>
      <c r="E660" s="290">
        <v>0</v>
      </c>
      <c r="F660" s="330">
        <v>23.5</v>
      </c>
      <c r="G660" s="330">
        <v>60.3</v>
      </c>
      <c r="H660" s="290">
        <v>5</v>
      </c>
      <c r="I660" s="290">
        <v>112</v>
      </c>
      <c r="J660" s="290">
        <v>484.3</v>
      </c>
    </row>
    <row r="661" spans="3:10" x14ac:dyDescent="0.2">
      <c r="C661" s="327">
        <v>44647.666666666672</v>
      </c>
      <c r="D661" s="330">
        <v>1004.5</v>
      </c>
      <c r="E661" s="290">
        <v>0</v>
      </c>
      <c r="F661" s="330">
        <v>23</v>
      </c>
      <c r="G661" s="330">
        <v>61.7</v>
      </c>
      <c r="H661" s="290">
        <v>4.8</v>
      </c>
      <c r="I661" s="290">
        <v>114.3</v>
      </c>
      <c r="J661" s="290">
        <v>239.6</v>
      </c>
    </row>
    <row r="662" spans="3:10" x14ac:dyDescent="0.2">
      <c r="C662" s="327">
        <v>44647.708333333328</v>
      </c>
      <c r="D662" s="330">
        <v>1005.2</v>
      </c>
      <c r="E662" s="290">
        <v>0</v>
      </c>
      <c r="F662" s="330">
        <v>22.1</v>
      </c>
      <c r="G662" s="330">
        <v>64.7</v>
      </c>
      <c r="H662" s="290">
        <v>4.0999999999999996</v>
      </c>
      <c r="I662" s="290">
        <v>103.5</v>
      </c>
      <c r="J662" s="290">
        <v>54.2</v>
      </c>
    </row>
    <row r="663" spans="3:10" x14ac:dyDescent="0.2">
      <c r="C663" s="327">
        <v>44647.75</v>
      </c>
      <c r="D663" s="330">
        <v>1006.2</v>
      </c>
      <c r="E663" s="290">
        <v>0</v>
      </c>
      <c r="F663" s="330">
        <v>21.4</v>
      </c>
      <c r="G663" s="330">
        <v>67.5</v>
      </c>
      <c r="H663" s="290">
        <v>3.9</v>
      </c>
      <c r="I663" s="290">
        <v>95.1</v>
      </c>
      <c r="J663" s="290">
        <v>0</v>
      </c>
    </row>
    <row r="664" spans="3:10" x14ac:dyDescent="0.2">
      <c r="C664" s="327">
        <v>44647.791666666672</v>
      </c>
      <c r="D664" s="330">
        <v>1007.1</v>
      </c>
      <c r="E664" s="290">
        <v>0</v>
      </c>
      <c r="F664" s="330">
        <v>21.2</v>
      </c>
      <c r="G664" s="330">
        <v>68.3</v>
      </c>
      <c r="H664" s="290">
        <v>3.7</v>
      </c>
      <c r="I664" s="290">
        <v>88.8</v>
      </c>
      <c r="J664" s="290">
        <v>0</v>
      </c>
    </row>
    <row r="665" spans="3:10" x14ac:dyDescent="0.2">
      <c r="C665" s="327">
        <v>44647.833333333328</v>
      </c>
      <c r="D665" s="330">
        <v>1007.7</v>
      </c>
      <c r="E665" s="290">
        <v>0</v>
      </c>
      <c r="F665" s="330">
        <v>21.3</v>
      </c>
      <c r="G665" s="330">
        <v>68</v>
      </c>
      <c r="H665" s="290">
        <v>3.2</v>
      </c>
      <c r="I665" s="290">
        <v>90.1</v>
      </c>
      <c r="J665" s="290">
        <v>0</v>
      </c>
    </row>
    <row r="666" spans="3:10" x14ac:dyDescent="0.2">
      <c r="C666" s="327">
        <v>44647.875</v>
      </c>
      <c r="D666" s="330">
        <v>1007.9</v>
      </c>
      <c r="E666" s="290">
        <v>0</v>
      </c>
      <c r="F666" s="330">
        <v>21.4</v>
      </c>
      <c r="G666" s="330">
        <v>67.5</v>
      </c>
      <c r="H666" s="328">
        <v>1.9</v>
      </c>
      <c r="I666" s="328">
        <v>85.1</v>
      </c>
      <c r="J666" s="290">
        <v>0</v>
      </c>
    </row>
    <row r="667" spans="3:10" x14ac:dyDescent="0.2">
      <c r="C667" s="327">
        <v>44647.916666666672</v>
      </c>
      <c r="D667" s="330">
        <v>1008.1</v>
      </c>
      <c r="E667" s="290">
        <v>0</v>
      </c>
      <c r="F667" s="330">
        <v>20.399999999999999</v>
      </c>
      <c r="G667" s="330">
        <v>69.8</v>
      </c>
      <c r="H667" s="290">
        <v>0.7</v>
      </c>
      <c r="I667" s="328">
        <v>274.8</v>
      </c>
      <c r="J667" s="290">
        <v>0</v>
      </c>
    </row>
    <row r="668" spans="3:10" x14ac:dyDescent="0.2">
      <c r="C668" s="327">
        <v>44647.958333333328</v>
      </c>
      <c r="D668" s="330">
        <v>1008</v>
      </c>
      <c r="E668" s="290">
        <v>0</v>
      </c>
      <c r="F668" s="330">
        <v>20.2</v>
      </c>
      <c r="G668" s="330">
        <v>70.900000000000006</v>
      </c>
      <c r="H668" s="328">
        <v>0.6</v>
      </c>
      <c r="I668" s="328">
        <v>247</v>
      </c>
      <c r="J668" s="290">
        <v>0</v>
      </c>
    </row>
    <row r="669" spans="3:10" x14ac:dyDescent="0.2">
      <c r="C669" s="327">
        <v>44648</v>
      </c>
      <c r="D669" s="330">
        <v>1007.7</v>
      </c>
      <c r="E669" s="290">
        <v>0</v>
      </c>
      <c r="F669" s="330">
        <v>19.8</v>
      </c>
      <c r="G669" s="330">
        <v>72.599999999999994</v>
      </c>
      <c r="H669" s="328">
        <v>0</v>
      </c>
      <c r="I669" s="328">
        <v>172.8</v>
      </c>
      <c r="J669" s="290">
        <v>0</v>
      </c>
    </row>
    <row r="670" spans="3:10" x14ac:dyDescent="0.2">
      <c r="C670" s="327">
        <v>44648.041666666672</v>
      </c>
      <c r="D670" s="330">
        <v>1007.4</v>
      </c>
      <c r="E670" s="290">
        <v>0</v>
      </c>
      <c r="F670" s="330">
        <v>20</v>
      </c>
      <c r="G670" s="330">
        <v>72.2</v>
      </c>
      <c r="H670" s="328">
        <v>0.3</v>
      </c>
      <c r="I670" s="328">
        <v>130.5</v>
      </c>
      <c r="J670" s="290">
        <v>0</v>
      </c>
    </row>
    <row r="671" spans="3:10" x14ac:dyDescent="0.2">
      <c r="C671" s="327">
        <v>44648.083333333328</v>
      </c>
      <c r="D671" s="330">
        <v>1007.3</v>
      </c>
      <c r="E671" s="290">
        <v>0</v>
      </c>
      <c r="F671" s="330">
        <v>20</v>
      </c>
      <c r="G671" s="330">
        <v>71.900000000000006</v>
      </c>
      <c r="H671" s="328">
        <v>0.1</v>
      </c>
      <c r="I671" s="328">
        <v>165.6</v>
      </c>
      <c r="J671" s="290">
        <v>0</v>
      </c>
    </row>
    <row r="672" spans="3:10" x14ac:dyDescent="0.2">
      <c r="C672" s="327">
        <v>44648.125</v>
      </c>
      <c r="D672" s="330">
        <v>1007</v>
      </c>
      <c r="E672" s="290">
        <v>0</v>
      </c>
      <c r="F672" s="330">
        <v>19.8</v>
      </c>
      <c r="G672" s="330">
        <v>72.099999999999994</v>
      </c>
      <c r="H672" s="328">
        <v>0.1</v>
      </c>
      <c r="I672" s="328">
        <v>17.5</v>
      </c>
      <c r="J672" s="290">
        <v>0</v>
      </c>
    </row>
    <row r="673" spans="3:10" x14ac:dyDescent="0.2">
      <c r="C673" s="327">
        <v>44648.166666666672</v>
      </c>
      <c r="D673" s="330">
        <v>1007.5</v>
      </c>
      <c r="E673" s="290">
        <v>0</v>
      </c>
      <c r="F673" s="330">
        <v>19.8</v>
      </c>
      <c r="G673" s="330">
        <v>70.7</v>
      </c>
      <c r="H673" s="328">
        <v>0.6</v>
      </c>
      <c r="I673" s="328">
        <v>36.9</v>
      </c>
      <c r="J673" s="290">
        <v>0</v>
      </c>
    </row>
    <row r="674" spans="3:10" x14ac:dyDescent="0.2">
      <c r="C674" s="327">
        <v>44648.208333333328</v>
      </c>
      <c r="D674" s="330">
        <v>1008.1</v>
      </c>
      <c r="E674" s="290">
        <v>0</v>
      </c>
      <c r="F674" s="330">
        <v>19.5</v>
      </c>
      <c r="G674" s="330">
        <v>71.2</v>
      </c>
      <c r="H674" s="328">
        <v>0.9</v>
      </c>
      <c r="I674" s="328">
        <v>37.700000000000003</v>
      </c>
      <c r="J674" s="290">
        <v>0.1</v>
      </c>
    </row>
    <row r="675" spans="3:10" x14ac:dyDescent="0.2">
      <c r="C675" s="327">
        <v>44648.25</v>
      </c>
      <c r="D675" s="330">
        <v>1008.7</v>
      </c>
      <c r="E675" s="290">
        <v>0</v>
      </c>
      <c r="F675" s="330">
        <v>20</v>
      </c>
      <c r="G675" s="330">
        <v>70.099999999999994</v>
      </c>
      <c r="H675" s="328">
        <v>0</v>
      </c>
      <c r="I675" s="328">
        <v>84.8</v>
      </c>
      <c r="J675" s="290">
        <v>72.900000000000006</v>
      </c>
    </row>
    <row r="676" spans="3:10" x14ac:dyDescent="0.2">
      <c r="C676" s="327">
        <v>44648.291666666672</v>
      </c>
      <c r="D676" s="330">
        <v>1009.1</v>
      </c>
      <c r="E676" s="290">
        <v>0</v>
      </c>
      <c r="F676" s="330">
        <v>20.7</v>
      </c>
      <c r="G676" s="330">
        <v>68.3</v>
      </c>
      <c r="H676" s="328">
        <v>0.9</v>
      </c>
      <c r="I676" s="328">
        <v>195.6</v>
      </c>
      <c r="J676" s="290">
        <v>279.39999999999998</v>
      </c>
    </row>
    <row r="677" spans="3:10" x14ac:dyDescent="0.2">
      <c r="C677" s="327">
        <v>44648.333333333328</v>
      </c>
      <c r="D677" s="330">
        <v>1008.8</v>
      </c>
      <c r="E677" s="290">
        <v>0</v>
      </c>
      <c r="F677" s="330">
        <v>22.1</v>
      </c>
      <c r="G677" s="330">
        <v>64.7</v>
      </c>
      <c r="H677" s="290">
        <v>2.1</v>
      </c>
      <c r="I677" s="290">
        <v>138</v>
      </c>
      <c r="J677" s="290">
        <v>446.2</v>
      </c>
    </row>
    <row r="678" spans="3:10" x14ac:dyDescent="0.2">
      <c r="C678" s="327">
        <v>44648.375</v>
      </c>
      <c r="D678" s="330">
        <v>1008.2</v>
      </c>
      <c r="E678" s="290">
        <v>0</v>
      </c>
      <c r="F678" s="330">
        <v>22.5</v>
      </c>
      <c r="G678" s="330">
        <v>63.2</v>
      </c>
      <c r="H678" s="290">
        <v>3.8</v>
      </c>
      <c r="I678" s="290">
        <v>123.7</v>
      </c>
      <c r="J678" s="290">
        <v>409.5</v>
      </c>
    </row>
    <row r="679" spans="3:10" x14ac:dyDescent="0.2">
      <c r="C679" s="327">
        <v>44648.416666666672</v>
      </c>
      <c r="D679" s="330">
        <v>1007.5</v>
      </c>
      <c r="E679" s="290">
        <v>0</v>
      </c>
      <c r="F679" s="330">
        <v>23</v>
      </c>
      <c r="G679" s="330">
        <v>61.8</v>
      </c>
      <c r="H679" s="290">
        <v>4.5</v>
      </c>
      <c r="I679" s="290">
        <v>137.69999999999999</v>
      </c>
      <c r="J679" s="290">
        <v>441.7</v>
      </c>
    </row>
    <row r="680" spans="3:10" x14ac:dyDescent="0.2">
      <c r="C680" s="327">
        <v>44648.458333333328</v>
      </c>
      <c r="D680" s="330">
        <v>1007.1</v>
      </c>
      <c r="E680" s="330">
        <v>0</v>
      </c>
      <c r="F680" s="330">
        <v>23.4</v>
      </c>
      <c r="G680" s="330">
        <v>60.9</v>
      </c>
      <c r="H680" s="330">
        <v>4.9000000000000004</v>
      </c>
      <c r="I680" s="330">
        <v>138.19999999999999</v>
      </c>
      <c r="J680" s="330">
        <v>818.9</v>
      </c>
    </row>
    <row r="681" spans="3:10" x14ac:dyDescent="0.2">
      <c r="C681" s="327">
        <v>44648.5</v>
      </c>
      <c r="D681" s="330">
        <v>1006</v>
      </c>
      <c r="E681" s="330">
        <v>0</v>
      </c>
      <c r="F681" s="330">
        <v>23.7</v>
      </c>
      <c r="G681" s="330">
        <v>60</v>
      </c>
      <c r="H681" s="330">
        <v>5.2</v>
      </c>
      <c r="I681" s="330">
        <v>128.30000000000001</v>
      </c>
      <c r="J681" s="330">
        <v>867.2</v>
      </c>
    </row>
    <row r="682" spans="3:10" x14ac:dyDescent="0.2">
      <c r="C682" s="327">
        <v>44648.541666666672</v>
      </c>
      <c r="D682" s="330">
        <v>1005.8</v>
      </c>
      <c r="E682" s="290">
        <v>0</v>
      </c>
      <c r="F682" s="330">
        <v>23.7</v>
      </c>
      <c r="G682" s="330">
        <v>60.1</v>
      </c>
      <c r="H682" s="290">
        <v>5.0999999999999996</v>
      </c>
      <c r="I682" s="290">
        <v>116.3</v>
      </c>
      <c r="J682" s="290">
        <v>793.9</v>
      </c>
    </row>
    <row r="683" spans="3:10" x14ac:dyDescent="0.2">
      <c r="C683" s="327">
        <v>44648.583333333328</v>
      </c>
      <c r="D683" s="330">
        <v>1006</v>
      </c>
      <c r="E683" s="290">
        <v>0</v>
      </c>
      <c r="F683" s="330">
        <v>23.6</v>
      </c>
      <c r="G683" s="330">
        <v>60.3</v>
      </c>
      <c r="H683" s="290">
        <v>5</v>
      </c>
      <c r="I683" s="290">
        <v>117.9</v>
      </c>
      <c r="J683" s="290">
        <v>647.29999999999995</v>
      </c>
    </row>
    <row r="684" spans="3:10" x14ac:dyDescent="0.2">
      <c r="C684" s="327">
        <v>44648.625</v>
      </c>
      <c r="D684" s="330">
        <v>1006.2</v>
      </c>
      <c r="E684" s="290">
        <v>0</v>
      </c>
      <c r="F684" s="330">
        <v>22.9</v>
      </c>
      <c r="G684" s="330">
        <v>62.2</v>
      </c>
      <c r="H684" s="290">
        <v>4.8</v>
      </c>
      <c r="I684" s="290">
        <v>114.7</v>
      </c>
      <c r="J684" s="290">
        <v>365.2</v>
      </c>
    </row>
    <row r="685" spans="3:10" x14ac:dyDescent="0.2">
      <c r="C685" s="327">
        <v>44648.666666666672</v>
      </c>
      <c r="D685" s="330">
        <v>1007.3</v>
      </c>
      <c r="E685" s="290">
        <v>0</v>
      </c>
      <c r="F685" s="330">
        <v>22.3</v>
      </c>
      <c r="G685" s="330">
        <v>64.099999999999994</v>
      </c>
      <c r="H685" s="290">
        <v>4.5</v>
      </c>
      <c r="I685" s="290">
        <v>113.5</v>
      </c>
      <c r="J685" s="290">
        <v>160</v>
      </c>
    </row>
    <row r="686" spans="3:10" x14ac:dyDescent="0.2">
      <c r="C686" s="327">
        <v>44648.708333333328</v>
      </c>
      <c r="D686" s="330">
        <v>1007.9</v>
      </c>
      <c r="E686" s="290">
        <v>0</v>
      </c>
      <c r="F686" s="330">
        <v>21.7</v>
      </c>
      <c r="G686" s="330">
        <v>67.2</v>
      </c>
      <c r="H686" s="290">
        <v>4</v>
      </c>
      <c r="I686" s="290">
        <v>98.7</v>
      </c>
      <c r="J686" s="290">
        <v>43.3</v>
      </c>
    </row>
    <row r="687" spans="3:10" x14ac:dyDescent="0.2">
      <c r="C687" s="327">
        <v>44648.75</v>
      </c>
      <c r="D687" s="330">
        <v>1008.7</v>
      </c>
      <c r="E687" s="290">
        <v>0</v>
      </c>
      <c r="F687" s="330">
        <v>21.1</v>
      </c>
      <c r="G687" s="330">
        <v>68.5</v>
      </c>
      <c r="H687" s="290">
        <v>3.9</v>
      </c>
      <c r="I687" s="290">
        <v>101.2</v>
      </c>
      <c r="J687" s="290">
        <v>0</v>
      </c>
    </row>
    <row r="688" spans="3:10" x14ac:dyDescent="0.2">
      <c r="C688" s="327">
        <v>44648.791666666672</v>
      </c>
      <c r="D688" s="330">
        <v>1009.4</v>
      </c>
      <c r="E688" s="290">
        <v>0</v>
      </c>
      <c r="F688" s="330">
        <v>20.8</v>
      </c>
      <c r="G688" s="330">
        <v>69.400000000000006</v>
      </c>
      <c r="H688" s="290">
        <v>4.5</v>
      </c>
      <c r="I688" s="290">
        <v>92.7</v>
      </c>
      <c r="J688" s="290">
        <v>0</v>
      </c>
    </row>
    <row r="689" spans="3:10" x14ac:dyDescent="0.2">
      <c r="C689" s="327">
        <v>44648.833333333328</v>
      </c>
      <c r="D689" s="330">
        <v>1010</v>
      </c>
      <c r="E689" s="290">
        <v>0</v>
      </c>
      <c r="F689" s="330">
        <v>20.9</v>
      </c>
      <c r="G689" s="330">
        <v>68.599999999999994</v>
      </c>
      <c r="H689" s="290">
        <v>2.9</v>
      </c>
      <c r="I689" s="290">
        <v>92.2</v>
      </c>
      <c r="J689" s="290">
        <v>0</v>
      </c>
    </row>
    <row r="690" spans="3:10" x14ac:dyDescent="0.2">
      <c r="C690" s="327">
        <v>44648.875</v>
      </c>
      <c r="D690" s="330">
        <v>1010.3</v>
      </c>
      <c r="E690" s="290">
        <v>0</v>
      </c>
      <c r="F690" s="330">
        <v>20.7</v>
      </c>
      <c r="G690" s="330">
        <v>69.2</v>
      </c>
      <c r="H690" s="328">
        <v>2.5</v>
      </c>
      <c r="I690" s="328">
        <v>95</v>
      </c>
      <c r="J690" s="290">
        <v>0</v>
      </c>
    </row>
    <row r="691" spans="3:10" x14ac:dyDescent="0.2">
      <c r="C691" s="327">
        <v>44648.916666666672</v>
      </c>
      <c r="D691" s="330">
        <v>1010.3</v>
      </c>
      <c r="E691" s="290">
        <v>0</v>
      </c>
      <c r="F691" s="330">
        <v>20.5</v>
      </c>
      <c r="G691" s="330">
        <v>69.5</v>
      </c>
      <c r="H691" s="328">
        <v>2</v>
      </c>
      <c r="I691" s="328">
        <v>79.8</v>
      </c>
      <c r="J691" s="290">
        <v>0</v>
      </c>
    </row>
    <row r="692" spans="3:10" x14ac:dyDescent="0.2">
      <c r="C692" s="327">
        <v>44648.958333333328</v>
      </c>
      <c r="D692" s="330">
        <v>1010</v>
      </c>
      <c r="E692" s="290">
        <v>0</v>
      </c>
      <c r="F692" s="330">
        <v>19.8</v>
      </c>
      <c r="G692" s="330">
        <v>71</v>
      </c>
      <c r="H692" s="328">
        <v>0.6</v>
      </c>
      <c r="I692" s="328">
        <v>350.8</v>
      </c>
      <c r="J692" s="290">
        <v>0</v>
      </c>
    </row>
    <row r="693" spans="3:10" x14ac:dyDescent="0.2">
      <c r="C693" s="327">
        <v>44649</v>
      </c>
      <c r="D693" s="330">
        <v>1009.7</v>
      </c>
      <c r="E693" s="290">
        <v>0</v>
      </c>
      <c r="F693" s="330">
        <v>19.399999999999999</v>
      </c>
      <c r="G693" s="330">
        <v>72.099999999999994</v>
      </c>
      <c r="H693" s="328">
        <v>0.6</v>
      </c>
      <c r="I693" s="328">
        <v>21.9</v>
      </c>
      <c r="J693" s="290">
        <v>0</v>
      </c>
    </row>
    <row r="694" spans="3:10" x14ac:dyDescent="0.2">
      <c r="C694" s="327">
        <v>44649.041666666672</v>
      </c>
      <c r="D694" s="330">
        <v>1009</v>
      </c>
      <c r="E694" s="290">
        <v>0</v>
      </c>
      <c r="F694" s="330">
        <v>19.100000000000001</v>
      </c>
      <c r="G694" s="330">
        <v>71.900000000000006</v>
      </c>
      <c r="H694" s="328">
        <v>0.8</v>
      </c>
      <c r="I694" s="328">
        <v>28.4</v>
      </c>
      <c r="J694" s="290">
        <v>0</v>
      </c>
    </row>
    <row r="695" spans="3:10" x14ac:dyDescent="0.2">
      <c r="C695" s="327">
        <v>44649.083333333328</v>
      </c>
      <c r="D695" s="330">
        <v>1008.5</v>
      </c>
      <c r="E695" s="290">
        <v>0</v>
      </c>
      <c r="F695" s="330">
        <v>19.5</v>
      </c>
      <c r="G695" s="330">
        <v>71.2</v>
      </c>
      <c r="H695" s="328">
        <v>0.9</v>
      </c>
      <c r="I695" s="328">
        <v>26.8</v>
      </c>
      <c r="J695" s="290">
        <v>0</v>
      </c>
    </row>
    <row r="696" spans="3:10" x14ac:dyDescent="0.2">
      <c r="C696" s="327">
        <v>44649.125</v>
      </c>
      <c r="D696" s="330">
        <v>1008.2</v>
      </c>
      <c r="E696" s="290">
        <v>0</v>
      </c>
      <c r="F696" s="330">
        <v>20.100000000000001</v>
      </c>
      <c r="G696" s="330">
        <v>69</v>
      </c>
      <c r="H696" s="328">
        <v>1.2</v>
      </c>
      <c r="I696" s="328">
        <v>69.599999999999994</v>
      </c>
      <c r="J696" s="290">
        <v>0</v>
      </c>
    </row>
    <row r="697" spans="3:10" x14ac:dyDescent="0.2">
      <c r="C697" s="327">
        <v>44649.166666666672</v>
      </c>
      <c r="D697" s="330">
        <v>1008.3</v>
      </c>
      <c r="E697" s="290">
        <v>0</v>
      </c>
      <c r="F697" s="330">
        <v>20.6</v>
      </c>
      <c r="G697" s="330">
        <v>67.8</v>
      </c>
      <c r="H697" s="328">
        <v>2</v>
      </c>
      <c r="I697" s="328">
        <v>90.3</v>
      </c>
      <c r="J697" s="290">
        <v>0</v>
      </c>
    </row>
    <row r="698" spans="3:10" x14ac:dyDescent="0.2">
      <c r="C698" s="327">
        <v>44649.208333333328</v>
      </c>
      <c r="D698" s="330">
        <v>1008.9</v>
      </c>
      <c r="E698" s="290">
        <v>0</v>
      </c>
      <c r="F698" s="330">
        <v>19.2</v>
      </c>
      <c r="G698" s="330">
        <v>73.099999999999994</v>
      </c>
      <c r="H698" s="328">
        <v>0.8</v>
      </c>
      <c r="I698" s="328">
        <v>260.7</v>
      </c>
      <c r="J698" s="290">
        <v>0</v>
      </c>
    </row>
    <row r="699" spans="3:10" x14ac:dyDescent="0.2">
      <c r="C699" s="327">
        <v>44649.25</v>
      </c>
      <c r="D699" s="330">
        <v>1009.1</v>
      </c>
      <c r="E699" s="290">
        <v>0</v>
      </c>
      <c r="F699" s="330">
        <v>19.600000000000001</v>
      </c>
      <c r="G699" s="330">
        <v>72.5</v>
      </c>
      <c r="H699" s="328">
        <v>0.5</v>
      </c>
      <c r="I699" s="328">
        <v>270.89999999999998</v>
      </c>
      <c r="J699" s="290">
        <v>19.3</v>
      </c>
    </row>
    <row r="700" spans="3:10" x14ac:dyDescent="0.2">
      <c r="C700" s="327">
        <v>44649.291666666672</v>
      </c>
      <c r="D700" s="330">
        <v>1009.5</v>
      </c>
      <c r="E700" s="290">
        <v>0</v>
      </c>
      <c r="F700" s="330">
        <v>19.899999999999999</v>
      </c>
      <c r="G700" s="330">
        <v>71.7</v>
      </c>
      <c r="H700" s="290">
        <v>0.7</v>
      </c>
      <c r="I700" s="290">
        <v>244.2</v>
      </c>
      <c r="J700" s="290">
        <v>74.2</v>
      </c>
    </row>
    <row r="701" spans="3:10" x14ac:dyDescent="0.2">
      <c r="C701" s="327">
        <v>44649.333333333328</v>
      </c>
      <c r="D701" s="330">
        <v>1009.3</v>
      </c>
      <c r="E701" s="290">
        <v>0</v>
      </c>
      <c r="F701" s="330">
        <v>19.600000000000001</v>
      </c>
      <c r="G701" s="330">
        <v>73</v>
      </c>
      <c r="H701" s="290">
        <v>0.9</v>
      </c>
      <c r="I701" s="290">
        <v>245.3</v>
      </c>
      <c r="J701" s="290">
        <v>148.30000000000001</v>
      </c>
    </row>
    <row r="702" spans="3:10" x14ac:dyDescent="0.2">
      <c r="C702" s="327">
        <v>44649.375</v>
      </c>
      <c r="D702" s="330">
        <v>1008.8</v>
      </c>
      <c r="E702" s="290">
        <v>0</v>
      </c>
      <c r="F702" s="330">
        <v>21</v>
      </c>
      <c r="G702" s="330">
        <v>67.099999999999994</v>
      </c>
      <c r="H702" s="290">
        <v>2.2999999999999998</v>
      </c>
      <c r="I702" s="290">
        <v>160.5</v>
      </c>
      <c r="J702" s="290">
        <v>348.9</v>
      </c>
    </row>
    <row r="703" spans="3:10" x14ac:dyDescent="0.2">
      <c r="C703" s="327">
        <v>44649.416666666672</v>
      </c>
      <c r="D703" s="330">
        <v>1007.7</v>
      </c>
      <c r="E703" s="290">
        <v>0</v>
      </c>
      <c r="F703" s="330">
        <v>22.5</v>
      </c>
      <c r="G703" s="330">
        <v>61.1</v>
      </c>
      <c r="H703" s="290">
        <v>5</v>
      </c>
      <c r="I703" s="290">
        <v>151.19999999999999</v>
      </c>
      <c r="J703" s="290">
        <v>807.6</v>
      </c>
    </row>
    <row r="704" spans="3:10" x14ac:dyDescent="0.2">
      <c r="C704" s="327">
        <v>44649.458333333328</v>
      </c>
      <c r="D704" s="330" t="s">
        <v>358</v>
      </c>
      <c r="E704" s="330" t="s">
        <v>358</v>
      </c>
      <c r="F704" s="330" t="s">
        <v>358</v>
      </c>
      <c r="G704" s="330" t="s">
        <v>358</v>
      </c>
      <c r="H704" s="330" t="s">
        <v>358</v>
      </c>
      <c r="I704" s="330" t="s">
        <v>358</v>
      </c>
      <c r="J704" s="330" t="s">
        <v>358</v>
      </c>
    </row>
    <row r="705" spans="3:10" x14ac:dyDescent="0.2">
      <c r="C705" s="327">
        <v>44649.5</v>
      </c>
      <c r="D705" s="330">
        <v>1006.2</v>
      </c>
      <c r="E705" s="290">
        <v>0</v>
      </c>
      <c r="F705" s="330">
        <v>22.5</v>
      </c>
      <c r="G705" s="330">
        <v>62</v>
      </c>
      <c r="H705" s="290">
        <v>5.8</v>
      </c>
      <c r="I705" s="290">
        <v>120.1</v>
      </c>
      <c r="J705" s="290">
        <v>970.9</v>
      </c>
    </row>
    <row r="706" spans="3:10" x14ac:dyDescent="0.2">
      <c r="C706" s="327">
        <v>44649.541666666672</v>
      </c>
      <c r="D706" s="330">
        <v>1005.9</v>
      </c>
      <c r="E706" s="290">
        <v>0</v>
      </c>
      <c r="F706" s="330">
        <v>22.1</v>
      </c>
      <c r="G706" s="330">
        <v>64.3</v>
      </c>
      <c r="H706" s="290">
        <v>6.4</v>
      </c>
      <c r="I706" s="290">
        <v>112.7</v>
      </c>
      <c r="J706" s="290">
        <v>888.6</v>
      </c>
    </row>
    <row r="707" spans="3:10" x14ac:dyDescent="0.2">
      <c r="C707" s="327">
        <v>44649.583333333328</v>
      </c>
      <c r="D707" s="330">
        <v>1006.1</v>
      </c>
      <c r="E707" s="290">
        <v>0</v>
      </c>
      <c r="F707" s="330">
        <v>22</v>
      </c>
      <c r="G707" s="330">
        <v>63.8</v>
      </c>
      <c r="H707" s="290">
        <v>6.1</v>
      </c>
      <c r="I707" s="290">
        <v>114.2</v>
      </c>
      <c r="J707" s="290">
        <v>734</v>
      </c>
    </row>
    <row r="708" spans="3:10" x14ac:dyDescent="0.2">
      <c r="C708" s="327">
        <v>44649.625</v>
      </c>
      <c r="D708" s="331">
        <v>1006</v>
      </c>
      <c r="E708" s="290">
        <v>0</v>
      </c>
      <c r="F708" s="328">
        <v>21.8</v>
      </c>
      <c r="G708" s="328">
        <v>64.5</v>
      </c>
      <c r="H708" s="328">
        <v>5.7</v>
      </c>
      <c r="I708" s="328">
        <v>113.3</v>
      </c>
      <c r="J708" s="328">
        <v>518.20000000000005</v>
      </c>
    </row>
    <row r="709" spans="3:10" x14ac:dyDescent="0.2">
      <c r="C709" s="327">
        <v>44649.666666666672</v>
      </c>
      <c r="D709" s="331">
        <v>1006.8</v>
      </c>
      <c r="E709" s="290">
        <v>0</v>
      </c>
      <c r="F709" s="328">
        <v>21.3</v>
      </c>
      <c r="G709" s="328">
        <v>65.8</v>
      </c>
      <c r="H709" s="328">
        <v>5.4</v>
      </c>
      <c r="I709" s="328">
        <v>95.3</v>
      </c>
      <c r="J709" s="328">
        <v>253.9</v>
      </c>
    </row>
    <row r="710" spans="3:10" x14ac:dyDescent="0.2">
      <c r="C710" s="327">
        <v>44649.708333333328</v>
      </c>
      <c r="D710" s="330">
        <v>1007.2</v>
      </c>
      <c r="E710" s="290">
        <v>0</v>
      </c>
      <c r="F710" s="330">
        <v>20.6</v>
      </c>
      <c r="G710" s="330">
        <v>67.7</v>
      </c>
      <c r="H710" s="330">
        <v>4.5</v>
      </c>
      <c r="I710" s="330">
        <v>99</v>
      </c>
      <c r="J710" s="330">
        <v>34.299999999999997</v>
      </c>
    </row>
    <row r="711" spans="3:10" x14ac:dyDescent="0.2">
      <c r="C711" s="327">
        <v>44649.75</v>
      </c>
      <c r="D711" s="330">
        <v>1008.1</v>
      </c>
      <c r="E711" s="290">
        <v>0</v>
      </c>
      <c r="F711" s="330">
        <v>20.399999999999999</v>
      </c>
      <c r="G711" s="330">
        <v>68.5</v>
      </c>
      <c r="H711" s="290">
        <v>4.2</v>
      </c>
      <c r="I711" s="290">
        <v>96.5</v>
      </c>
      <c r="J711" s="290">
        <v>0</v>
      </c>
    </row>
    <row r="712" spans="3:10" x14ac:dyDescent="0.2">
      <c r="C712" s="327">
        <v>44649.791666666672</v>
      </c>
      <c r="D712" s="330">
        <v>1008.6</v>
      </c>
      <c r="E712" s="290">
        <v>0</v>
      </c>
      <c r="F712" s="330">
        <v>20.399999999999999</v>
      </c>
      <c r="G712" s="330">
        <v>68.400000000000006</v>
      </c>
      <c r="H712" s="290">
        <v>4.0999999999999996</v>
      </c>
      <c r="I712" s="290">
        <v>96</v>
      </c>
      <c r="J712" s="290">
        <v>0</v>
      </c>
    </row>
    <row r="713" spans="3:10" x14ac:dyDescent="0.2">
      <c r="C713" s="327">
        <v>44649.833333333328</v>
      </c>
      <c r="D713" s="330">
        <v>1008.6</v>
      </c>
      <c r="E713" s="290">
        <v>0</v>
      </c>
      <c r="F713" s="330">
        <v>20.3</v>
      </c>
      <c r="G713" s="330">
        <v>68.5</v>
      </c>
      <c r="H713" s="290">
        <v>3.7</v>
      </c>
      <c r="I713" s="290">
        <v>90.3</v>
      </c>
      <c r="J713" s="290">
        <v>0</v>
      </c>
    </row>
    <row r="714" spans="3:10" x14ac:dyDescent="0.2">
      <c r="C714" s="327">
        <v>44649.875</v>
      </c>
      <c r="D714" s="330">
        <v>1008.8</v>
      </c>
      <c r="E714" s="290">
        <v>0</v>
      </c>
      <c r="F714" s="330">
        <v>20.2</v>
      </c>
      <c r="G714" s="330">
        <v>68.900000000000006</v>
      </c>
      <c r="H714" s="290">
        <v>3.6</v>
      </c>
      <c r="I714" s="290">
        <v>87.4</v>
      </c>
      <c r="J714" s="290">
        <v>0</v>
      </c>
    </row>
    <row r="715" spans="3:10" x14ac:dyDescent="0.2">
      <c r="C715" s="327">
        <v>44649.916666666672</v>
      </c>
      <c r="D715" s="330">
        <v>1008.3</v>
      </c>
      <c r="E715" s="290">
        <v>0</v>
      </c>
      <c r="F715" s="330">
        <v>20.100000000000001</v>
      </c>
      <c r="G715" s="330">
        <v>69.2</v>
      </c>
      <c r="H715" s="328">
        <v>3.6</v>
      </c>
      <c r="I715" s="328">
        <v>87.6</v>
      </c>
      <c r="J715" s="290">
        <v>0</v>
      </c>
    </row>
    <row r="716" spans="3:10" x14ac:dyDescent="0.2">
      <c r="C716" s="327">
        <v>44649.958333333328</v>
      </c>
      <c r="D716" s="330">
        <v>1007.8</v>
      </c>
      <c r="E716" s="290">
        <v>0</v>
      </c>
      <c r="F716" s="330">
        <v>20</v>
      </c>
      <c r="G716" s="330">
        <v>69.099999999999994</v>
      </c>
      <c r="H716" s="290">
        <v>3.3</v>
      </c>
      <c r="I716" s="328">
        <v>100.2</v>
      </c>
      <c r="J716" s="290">
        <v>0</v>
      </c>
    </row>
    <row r="717" spans="3:10" x14ac:dyDescent="0.2">
      <c r="C717" s="327">
        <v>44650</v>
      </c>
      <c r="D717" s="330">
        <v>1007.4</v>
      </c>
      <c r="E717" s="290">
        <v>0</v>
      </c>
      <c r="F717" s="330">
        <v>20</v>
      </c>
      <c r="G717" s="330">
        <v>68.5</v>
      </c>
      <c r="H717" s="328">
        <v>2.7</v>
      </c>
      <c r="I717" s="328">
        <v>105.1</v>
      </c>
      <c r="J717" s="290">
        <v>0</v>
      </c>
    </row>
    <row r="718" spans="3:10" x14ac:dyDescent="0.2">
      <c r="C718" s="327">
        <v>44650.041666666672</v>
      </c>
      <c r="D718" s="330">
        <v>1006.8</v>
      </c>
      <c r="E718" s="290">
        <v>0</v>
      </c>
      <c r="F718" s="330">
        <v>19.899999999999999</v>
      </c>
      <c r="G718" s="330">
        <v>68.5</v>
      </c>
      <c r="H718" s="328">
        <v>3.1</v>
      </c>
      <c r="I718" s="328">
        <v>100.6</v>
      </c>
      <c r="J718" s="290">
        <v>0</v>
      </c>
    </row>
    <row r="719" spans="3:10" x14ac:dyDescent="0.2">
      <c r="C719" s="327">
        <v>44650.083333333328</v>
      </c>
      <c r="D719" s="330">
        <v>1006.5</v>
      </c>
      <c r="E719" s="290">
        <v>0</v>
      </c>
      <c r="F719" s="330">
        <v>19.7</v>
      </c>
      <c r="G719" s="330">
        <v>68.3</v>
      </c>
      <c r="H719" s="328">
        <v>2.7</v>
      </c>
      <c r="I719" s="328">
        <v>106.6</v>
      </c>
      <c r="J719" s="290">
        <v>0</v>
      </c>
    </row>
    <row r="720" spans="3:10" x14ac:dyDescent="0.2">
      <c r="C720" s="327">
        <v>44650.125</v>
      </c>
      <c r="D720" s="330">
        <v>1006.6</v>
      </c>
      <c r="E720" s="290">
        <v>0</v>
      </c>
      <c r="F720" s="330">
        <v>19.600000000000001</v>
      </c>
      <c r="G720" s="330">
        <v>67.900000000000006</v>
      </c>
      <c r="H720" s="328">
        <v>2.8</v>
      </c>
      <c r="I720" s="328">
        <v>103.4</v>
      </c>
      <c r="J720" s="290">
        <v>0</v>
      </c>
    </row>
    <row r="721" spans="3:10" x14ac:dyDescent="0.2">
      <c r="C721" s="327">
        <v>44650.166666666672</v>
      </c>
      <c r="D721" s="330">
        <v>1006.7</v>
      </c>
      <c r="E721" s="290">
        <v>0</v>
      </c>
      <c r="F721" s="330">
        <v>19.600000000000001</v>
      </c>
      <c r="G721" s="330">
        <v>67.599999999999994</v>
      </c>
      <c r="H721" s="328">
        <v>3.1</v>
      </c>
      <c r="I721" s="328">
        <v>97.3</v>
      </c>
      <c r="J721" s="290">
        <v>0</v>
      </c>
    </row>
    <row r="722" spans="3:10" x14ac:dyDescent="0.2">
      <c r="C722" s="327">
        <v>44650.208333333328</v>
      </c>
      <c r="D722" s="330">
        <v>1006.8</v>
      </c>
      <c r="E722" s="290">
        <v>0</v>
      </c>
      <c r="F722" s="330">
        <v>19.399999999999999</v>
      </c>
      <c r="G722" s="330">
        <v>67.7</v>
      </c>
      <c r="H722" s="330">
        <v>2.7</v>
      </c>
      <c r="I722" s="330">
        <v>102.4</v>
      </c>
      <c r="J722" s="330">
        <v>0</v>
      </c>
    </row>
    <row r="723" spans="3:10" x14ac:dyDescent="0.2">
      <c r="C723" s="327">
        <v>44650.25</v>
      </c>
      <c r="D723" s="330">
        <v>1007.6</v>
      </c>
      <c r="E723" s="290">
        <v>0</v>
      </c>
      <c r="F723" s="330">
        <v>19.600000000000001</v>
      </c>
      <c r="G723" s="330">
        <v>66.5</v>
      </c>
      <c r="H723" s="330">
        <v>2.1</v>
      </c>
      <c r="I723" s="330">
        <v>85.7</v>
      </c>
      <c r="J723" s="330">
        <v>19.3</v>
      </c>
    </row>
    <row r="724" spans="3:10" x14ac:dyDescent="0.2">
      <c r="C724" s="327">
        <v>44650.291666666672</v>
      </c>
      <c r="D724" s="330">
        <v>1008.2</v>
      </c>
      <c r="E724" s="290">
        <v>0</v>
      </c>
      <c r="F724" s="330">
        <v>20</v>
      </c>
      <c r="G724" s="330">
        <v>64.3</v>
      </c>
      <c r="H724" s="330">
        <v>2.1</v>
      </c>
      <c r="I724" s="330">
        <v>96.8</v>
      </c>
      <c r="J724" s="330">
        <v>115</v>
      </c>
    </row>
    <row r="725" spans="3:10" x14ac:dyDescent="0.2">
      <c r="C725" s="327">
        <v>44650.333333333328</v>
      </c>
      <c r="D725" s="330">
        <v>1008.4</v>
      </c>
      <c r="E725" s="290">
        <v>0</v>
      </c>
      <c r="F725" s="330">
        <v>20.5</v>
      </c>
      <c r="G725" s="330">
        <v>62.6</v>
      </c>
      <c r="H725" s="330">
        <v>2.6</v>
      </c>
      <c r="I725" s="330">
        <v>108.9</v>
      </c>
      <c r="J725" s="330">
        <v>286.39999999999998</v>
      </c>
    </row>
    <row r="726" spans="3:10" x14ac:dyDescent="0.2">
      <c r="C726" s="327">
        <v>44650.375</v>
      </c>
      <c r="D726" s="330">
        <v>1008</v>
      </c>
      <c r="E726" s="290">
        <v>0</v>
      </c>
      <c r="F726" s="330">
        <v>21.4</v>
      </c>
      <c r="G726" s="330">
        <v>60.5</v>
      </c>
      <c r="H726" s="290">
        <v>4.5</v>
      </c>
      <c r="I726" s="290">
        <v>134.6</v>
      </c>
      <c r="J726" s="290">
        <v>662.5</v>
      </c>
    </row>
    <row r="727" spans="3:10" x14ac:dyDescent="0.2">
      <c r="C727" s="327">
        <v>44650.416666666672</v>
      </c>
      <c r="D727" s="330">
        <v>1007.2</v>
      </c>
      <c r="E727" s="290">
        <v>0</v>
      </c>
      <c r="F727" s="330">
        <v>22.1</v>
      </c>
      <c r="G727" s="330">
        <v>58.4</v>
      </c>
      <c r="H727" s="290">
        <v>5.0999999999999996</v>
      </c>
      <c r="I727" s="290">
        <v>125.6</v>
      </c>
      <c r="J727" s="290">
        <v>901.8</v>
      </c>
    </row>
    <row r="728" spans="3:10" x14ac:dyDescent="0.2">
      <c r="C728" s="327">
        <v>44650.458333333328</v>
      </c>
      <c r="D728" s="330">
        <v>1006.8</v>
      </c>
      <c r="E728" s="290">
        <v>0</v>
      </c>
      <c r="F728" s="330">
        <v>22.5</v>
      </c>
      <c r="G728" s="330">
        <v>57.5</v>
      </c>
      <c r="H728" s="290">
        <v>5.9</v>
      </c>
      <c r="I728" s="290">
        <v>120</v>
      </c>
      <c r="J728" s="290">
        <v>972.7</v>
      </c>
    </row>
    <row r="729" spans="3:10" x14ac:dyDescent="0.2">
      <c r="C729" s="327">
        <v>44650.5</v>
      </c>
      <c r="D729" s="330">
        <v>1006.2</v>
      </c>
      <c r="E729" s="290">
        <v>0</v>
      </c>
      <c r="F729" s="330">
        <v>22.6</v>
      </c>
      <c r="G729" s="330">
        <v>56.9</v>
      </c>
      <c r="H729" s="290">
        <v>6.3</v>
      </c>
      <c r="I729" s="290">
        <v>125.5</v>
      </c>
      <c r="J729" s="290">
        <v>974.9</v>
      </c>
    </row>
    <row r="730" spans="3:10" x14ac:dyDescent="0.2">
      <c r="C730" s="327">
        <v>44650.541666666672</v>
      </c>
      <c r="D730" s="330">
        <v>1006</v>
      </c>
      <c r="E730" s="290">
        <v>0</v>
      </c>
      <c r="F730" s="330">
        <v>22.8</v>
      </c>
      <c r="G730" s="330">
        <v>57</v>
      </c>
      <c r="H730" s="290">
        <v>5.3</v>
      </c>
      <c r="I730" s="290">
        <v>128.4</v>
      </c>
      <c r="J730" s="290">
        <v>893.2</v>
      </c>
    </row>
    <row r="731" spans="3:10" x14ac:dyDescent="0.2">
      <c r="C731" s="327">
        <v>44650.583333333328</v>
      </c>
      <c r="D731" s="330">
        <v>1005.9</v>
      </c>
      <c r="E731" s="290">
        <v>0</v>
      </c>
      <c r="F731" s="330">
        <v>23.3</v>
      </c>
      <c r="G731" s="330">
        <v>55.9</v>
      </c>
      <c r="H731" s="290">
        <v>4.9000000000000004</v>
      </c>
      <c r="I731" s="290">
        <v>145.80000000000001</v>
      </c>
      <c r="J731" s="290">
        <v>734.8</v>
      </c>
    </row>
    <row r="732" spans="3:10" x14ac:dyDescent="0.2">
      <c r="C732" s="327">
        <v>44650.625</v>
      </c>
      <c r="D732" s="330">
        <v>1005.8</v>
      </c>
      <c r="E732" s="290">
        <v>0</v>
      </c>
      <c r="F732" s="330">
        <v>22.8</v>
      </c>
      <c r="G732" s="330">
        <v>57</v>
      </c>
      <c r="H732" s="290">
        <v>5</v>
      </c>
      <c r="I732" s="290">
        <v>125.9</v>
      </c>
      <c r="J732" s="290">
        <v>519.29999999999995</v>
      </c>
    </row>
    <row r="733" spans="3:10" x14ac:dyDescent="0.2">
      <c r="C733" s="327">
        <v>44650.666666666672</v>
      </c>
      <c r="D733" s="330">
        <v>1006</v>
      </c>
      <c r="E733" s="290">
        <v>0</v>
      </c>
      <c r="F733" s="330">
        <v>22</v>
      </c>
      <c r="G733" s="330">
        <v>59</v>
      </c>
      <c r="H733" s="290">
        <v>5.0999999999999996</v>
      </c>
      <c r="I733" s="290">
        <v>110.6</v>
      </c>
      <c r="J733" s="290">
        <v>268.89999999999998</v>
      </c>
    </row>
    <row r="734" spans="3:10" x14ac:dyDescent="0.2">
      <c r="C734" s="327">
        <v>44650.708333333328</v>
      </c>
      <c r="D734" s="330">
        <v>1006.5</v>
      </c>
      <c r="E734" s="290">
        <v>0</v>
      </c>
      <c r="F734" s="330">
        <v>21.3</v>
      </c>
      <c r="G734" s="330">
        <v>59.9</v>
      </c>
      <c r="H734" s="328">
        <v>4.3</v>
      </c>
      <c r="I734" s="328">
        <v>101</v>
      </c>
      <c r="J734" s="290">
        <v>54.3</v>
      </c>
    </row>
    <row r="735" spans="3:10" x14ac:dyDescent="0.2">
      <c r="C735" s="327">
        <v>44650.75</v>
      </c>
      <c r="D735" s="330">
        <v>1007.3</v>
      </c>
      <c r="E735" s="290">
        <v>0</v>
      </c>
      <c r="F735" s="330">
        <v>20.6</v>
      </c>
      <c r="G735" s="330">
        <v>62</v>
      </c>
      <c r="H735" s="290">
        <v>3.8</v>
      </c>
      <c r="I735" s="290">
        <v>97.5</v>
      </c>
      <c r="J735" s="290">
        <v>0</v>
      </c>
    </row>
    <row r="736" spans="3:10" x14ac:dyDescent="0.2">
      <c r="C736" s="327">
        <v>44650.791666666672</v>
      </c>
      <c r="D736" s="330">
        <v>1007.8</v>
      </c>
      <c r="E736" s="290">
        <v>0</v>
      </c>
      <c r="F736" s="330">
        <v>20.399999999999999</v>
      </c>
      <c r="G736" s="330">
        <v>63</v>
      </c>
      <c r="H736" s="290">
        <v>2.9</v>
      </c>
      <c r="I736" s="290">
        <v>92.6</v>
      </c>
      <c r="J736" s="290">
        <v>0</v>
      </c>
    </row>
    <row r="737" spans="3:10" x14ac:dyDescent="0.2">
      <c r="C737" s="327">
        <v>44650.833333333328</v>
      </c>
      <c r="D737" s="330">
        <v>1008.2</v>
      </c>
      <c r="E737" s="290">
        <v>0</v>
      </c>
      <c r="F737" s="330">
        <v>20.100000000000001</v>
      </c>
      <c r="G737" s="330">
        <v>64</v>
      </c>
      <c r="H737" s="328">
        <v>2.6</v>
      </c>
      <c r="I737" s="328">
        <v>98.4</v>
      </c>
      <c r="J737" s="290">
        <v>0</v>
      </c>
    </row>
    <row r="738" spans="3:10" x14ac:dyDescent="0.2">
      <c r="C738" s="327">
        <v>44650.875</v>
      </c>
      <c r="D738" s="330">
        <v>1008.4</v>
      </c>
      <c r="E738" s="290">
        <v>0</v>
      </c>
      <c r="F738" s="330">
        <v>19.899999999999999</v>
      </c>
      <c r="G738" s="330">
        <v>63.9</v>
      </c>
      <c r="H738" s="290">
        <v>1.1000000000000001</v>
      </c>
      <c r="I738" s="290">
        <v>74.400000000000006</v>
      </c>
      <c r="J738" s="290">
        <v>0</v>
      </c>
    </row>
    <row r="739" spans="3:10" x14ac:dyDescent="0.2">
      <c r="C739" s="327">
        <v>44650.916666666672</v>
      </c>
      <c r="D739" s="330">
        <v>1008.4</v>
      </c>
      <c r="E739" s="290">
        <v>0</v>
      </c>
      <c r="F739" s="330">
        <v>19.100000000000001</v>
      </c>
      <c r="G739" s="330">
        <v>64</v>
      </c>
      <c r="H739" s="290">
        <v>0.3</v>
      </c>
      <c r="I739" s="290">
        <v>10.7</v>
      </c>
      <c r="J739" s="290">
        <v>0</v>
      </c>
    </row>
    <row r="740" spans="3:10" x14ac:dyDescent="0.2">
      <c r="C740" s="327">
        <v>44650.958333333328</v>
      </c>
      <c r="D740" s="330">
        <v>1008</v>
      </c>
      <c r="E740" s="290">
        <v>0</v>
      </c>
      <c r="F740" s="330">
        <v>18.600000000000001</v>
      </c>
      <c r="G740" s="330">
        <v>65</v>
      </c>
      <c r="H740" s="290">
        <v>0.9</v>
      </c>
      <c r="I740" s="290">
        <v>11.6</v>
      </c>
      <c r="J740" s="290">
        <v>0</v>
      </c>
    </row>
    <row r="741" spans="3:10" x14ac:dyDescent="0.2">
      <c r="C741" s="327">
        <v>44651</v>
      </c>
      <c r="D741" s="330">
        <v>1007.8</v>
      </c>
      <c r="E741" s="290">
        <v>0</v>
      </c>
      <c r="F741" s="330">
        <v>18.3</v>
      </c>
      <c r="G741" s="332">
        <v>66.099999999999994</v>
      </c>
      <c r="H741" s="328">
        <v>1.3</v>
      </c>
      <c r="I741" s="328">
        <v>22.3</v>
      </c>
      <c r="J741" s="333">
        <v>0</v>
      </c>
    </row>
    <row r="742" spans="3:10" x14ac:dyDescent="0.2">
      <c r="C742" s="327">
        <v>44651.041666666672</v>
      </c>
      <c r="D742" s="330">
        <v>1007.4</v>
      </c>
      <c r="E742" s="290">
        <v>0</v>
      </c>
      <c r="F742" s="330">
        <v>18.100000000000001</v>
      </c>
      <c r="G742" s="332">
        <v>66.7</v>
      </c>
      <c r="H742" s="328">
        <v>0.4</v>
      </c>
      <c r="I742" s="334">
        <v>342.1</v>
      </c>
      <c r="J742" s="333">
        <v>0</v>
      </c>
    </row>
    <row r="743" spans="3:10" x14ac:dyDescent="0.2">
      <c r="C743" s="327">
        <v>44651.083333333328</v>
      </c>
      <c r="D743" s="330">
        <v>1007.4</v>
      </c>
      <c r="E743" s="290">
        <v>0</v>
      </c>
      <c r="F743" s="330">
        <v>17.600000000000001</v>
      </c>
      <c r="G743" s="332">
        <v>68.3</v>
      </c>
      <c r="H743" s="335">
        <v>1.3</v>
      </c>
      <c r="I743" s="328">
        <v>16.399999999999999</v>
      </c>
      <c r="J743" s="333">
        <v>0</v>
      </c>
    </row>
    <row r="744" spans="3:10" x14ac:dyDescent="0.2">
      <c r="C744" s="327">
        <v>44651.125</v>
      </c>
      <c r="D744" s="330">
        <v>1007.1</v>
      </c>
      <c r="E744" s="290">
        <v>0</v>
      </c>
      <c r="F744" s="330">
        <v>17.3</v>
      </c>
      <c r="G744" s="332">
        <v>69.5</v>
      </c>
      <c r="H744" s="335">
        <v>1.2</v>
      </c>
      <c r="I744" s="328">
        <v>11</v>
      </c>
      <c r="J744" s="333">
        <v>0</v>
      </c>
    </row>
    <row r="745" spans="3:10" x14ac:dyDescent="0.2">
      <c r="C745" s="327">
        <v>44651.166666666672</v>
      </c>
      <c r="D745" s="330">
        <v>1007</v>
      </c>
      <c r="E745" s="290">
        <v>0</v>
      </c>
      <c r="F745" s="330">
        <v>17.2</v>
      </c>
      <c r="G745" s="330">
        <v>70</v>
      </c>
      <c r="H745" s="336">
        <v>1.2</v>
      </c>
      <c r="I745" s="337">
        <v>16.399999999999999</v>
      </c>
      <c r="J745" s="333">
        <v>0</v>
      </c>
    </row>
    <row r="746" spans="3:10" x14ac:dyDescent="0.2">
      <c r="C746" s="327">
        <v>44651.208333333328</v>
      </c>
      <c r="D746" s="330">
        <v>1007.4</v>
      </c>
      <c r="E746" s="290">
        <v>0</v>
      </c>
      <c r="F746" s="330">
        <v>16.899999999999999</v>
      </c>
      <c r="G746" s="332">
        <v>70.5</v>
      </c>
      <c r="H746" s="328">
        <v>1.4</v>
      </c>
      <c r="I746" s="328">
        <v>20.2</v>
      </c>
      <c r="J746" s="333">
        <v>0.2</v>
      </c>
    </row>
    <row r="747" spans="3:10" x14ac:dyDescent="0.2">
      <c r="C747" s="327">
        <v>44651.25</v>
      </c>
      <c r="D747" s="330">
        <v>1007.9</v>
      </c>
      <c r="E747" s="290">
        <v>0</v>
      </c>
      <c r="F747" s="330">
        <v>17.3</v>
      </c>
      <c r="G747" s="332">
        <v>70.099999999999994</v>
      </c>
      <c r="H747" s="328">
        <v>1.5</v>
      </c>
      <c r="I747" s="334">
        <v>16.600000000000001</v>
      </c>
      <c r="J747" s="333">
        <v>72.3</v>
      </c>
    </row>
    <row r="748" spans="3:10" x14ac:dyDescent="0.2">
      <c r="C748" s="327">
        <v>44651.291666666672</v>
      </c>
      <c r="D748" s="330">
        <v>1008.2</v>
      </c>
      <c r="E748" s="290">
        <v>0</v>
      </c>
      <c r="F748" s="330">
        <v>19</v>
      </c>
      <c r="G748" s="330">
        <v>67.3</v>
      </c>
      <c r="H748" s="338">
        <v>0.4</v>
      </c>
      <c r="I748" s="328">
        <v>203.5</v>
      </c>
      <c r="J748" s="333">
        <v>298.10000000000002</v>
      </c>
    </row>
    <row r="749" spans="3:10" x14ac:dyDescent="0.2">
      <c r="C749" s="327">
        <v>44651.333333333328</v>
      </c>
      <c r="D749" s="330">
        <v>1008</v>
      </c>
      <c r="E749" s="290">
        <v>0</v>
      </c>
      <c r="F749" s="330">
        <v>18.5</v>
      </c>
      <c r="G749" s="330">
        <v>68.099999999999994</v>
      </c>
      <c r="H749" s="339">
        <v>0.9</v>
      </c>
      <c r="I749" s="328">
        <v>195.4</v>
      </c>
      <c r="J749" s="333">
        <v>531.5</v>
      </c>
    </row>
    <row r="750" spans="3:10" x14ac:dyDescent="0.2">
      <c r="C750" s="327">
        <v>44651.375</v>
      </c>
      <c r="D750" s="330">
        <v>1007.3</v>
      </c>
      <c r="E750" s="290">
        <v>0</v>
      </c>
      <c r="F750" s="330">
        <v>19.7</v>
      </c>
      <c r="G750" s="332">
        <v>65.3</v>
      </c>
      <c r="H750" s="335">
        <v>1.6</v>
      </c>
      <c r="I750" s="328">
        <v>201.5</v>
      </c>
      <c r="J750" s="333">
        <v>740.3</v>
      </c>
    </row>
    <row r="751" spans="3:10" x14ac:dyDescent="0.2">
      <c r="C751" s="327">
        <v>44651.416666666672</v>
      </c>
      <c r="D751" s="330">
        <v>1006.1</v>
      </c>
      <c r="E751" s="290">
        <v>0</v>
      </c>
      <c r="F751" s="330">
        <v>20.100000000000001</v>
      </c>
      <c r="G751" s="330">
        <v>65</v>
      </c>
      <c r="H751" s="340">
        <v>2.2999999999999998</v>
      </c>
      <c r="I751" s="340">
        <v>214.7</v>
      </c>
      <c r="J751" s="290">
        <v>881</v>
      </c>
    </row>
    <row r="752" spans="3:10" x14ac:dyDescent="0.2">
      <c r="C752" s="327">
        <v>44651.458333333328</v>
      </c>
      <c r="D752" s="330">
        <v>1005.4</v>
      </c>
      <c r="E752" s="290">
        <v>0</v>
      </c>
      <c r="F752" s="330">
        <v>22.8</v>
      </c>
      <c r="G752" s="330">
        <v>58</v>
      </c>
      <c r="H752" s="290">
        <v>4.5</v>
      </c>
      <c r="I752" s="290">
        <v>149.69999999999999</v>
      </c>
      <c r="J752" s="290">
        <v>962.4</v>
      </c>
    </row>
    <row r="753" spans="3:10" x14ac:dyDescent="0.2">
      <c r="C753" s="327">
        <v>44651.5</v>
      </c>
      <c r="D753" s="330">
        <v>1005.1</v>
      </c>
      <c r="E753" s="290">
        <v>0</v>
      </c>
      <c r="F753" s="330">
        <v>23</v>
      </c>
      <c r="G753" s="330">
        <v>57.2</v>
      </c>
      <c r="H753" s="290">
        <v>4.5999999999999996</v>
      </c>
      <c r="I753" s="290">
        <v>142.6</v>
      </c>
      <c r="J753" s="290">
        <v>948.8</v>
      </c>
    </row>
    <row r="754" spans="3:10" x14ac:dyDescent="0.2">
      <c r="C754" s="327">
        <v>44651.541666666672</v>
      </c>
      <c r="D754" s="330">
        <v>1004.5</v>
      </c>
      <c r="E754" s="290">
        <v>0</v>
      </c>
      <c r="F754" s="330">
        <v>23.2</v>
      </c>
      <c r="G754" s="330">
        <v>56.6</v>
      </c>
      <c r="H754" s="290">
        <v>3.9</v>
      </c>
      <c r="I754" s="290">
        <v>170.7</v>
      </c>
      <c r="J754" s="290">
        <v>871.1</v>
      </c>
    </row>
    <row r="755" spans="3:10" x14ac:dyDescent="0.2">
      <c r="C755" s="327">
        <v>44651.583333333328</v>
      </c>
      <c r="D755" s="330">
        <v>1004.3</v>
      </c>
      <c r="E755" s="290">
        <v>0</v>
      </c>
      <c r="F755" s="330">
        <v>23.4</v>
      </c>
      <c r="G755" s="330">
        <v>56.4</v>
      </c>
      <c r="H755" s="290">
        <v>4.2</v>
      </c>
      <c r="I755" s="290">
        <v>141.19999999999999</v>
      </c>
      <c r="J755" s="290">
        <v>704.7</v>
      </c>
    </row>
    <row r="756" spans="3:10" x14ac:dyDescent="0.2">
      <c r="C756" s="327">
        <v>44651.625</v>
      </c>
      <c r="D756" s="330">
        <v>1004.4</v>
      </c>
      <c r="E756" s="290">
        <v>0</v>
      </c>
      <c r="F756" s="330">
        <v>22.4</v>
      </c>
      <c r="G756" s="330">
        <v>58.6</v>
      </c>
      <c r="H756" s="290">
        <v>4.9000000000000004</v>
      </c>
      <c r="I756" s="290">
        <v>124.7</v>
      </c>
      <c r="J756" s="290">
        <v>533.79999999999995</v>
      </c>
    </row>
    <row r="757" spans="3:10" x14ac:dyDescent="0.2">
      <c r="C757" s="327">
        <v>44651.666666666672</v>
      </c>
      <c r="D757" s="330">
        <v>1004.5</v>
      </c>
      <c r="E757" s="290">
        <v>0</v>
      </c>
      <c r="F757" s="330">
        <v>21.8</v>
      </c>
      <c r="G757" s="330">
        <v>60.7</v>
      </c>
      <c r="H757" s="290">
        <v>4.9000000000000004</v>
      </c>
      <c r="I757" s="290">
        <v>112.1</v>
      </c>
      <c r="J757" s="290">
        <v>277.7</v>
      </c>
    </row>
    <row r="758" spans="3:10" x14ac:dyDescent="0.2">
      <c r="C758" s="327">
        <v>44651.708333333328</v>
      </c>
      <c r="D758" s="330">
        <v>1005.2</v>
      </c>
      <c r="E758" s="290">
        <v>0</v>
      </c>
      <c r="F758" s="330">
        <v>20.9</v>
      </c>
      <c r="G758" s="330">
        <v>63.1</v>
      </c>
      <c r="H758" s="290">
        <v>4</v>
      </c>
      <c r="I758" s="290">
        <v>111.3</v>
      </c>
      <c r="J758" s="290">
        <v>64.5</v>
      </c>
    </row>
    <row r="759" spans="3:10" x14ac:dyDescent="0.2">
      <c r="C759" s="327">
        <v>44651.75</v>
      </c>
      <c r="D759" s="330">
        <v>1006</v>
      </c>
      <c r="E759" s="290">
        <v>0</v>
      </c>
      <c r="F759" s="330">
        <v>20.2</v>
      </c>
      <c r="G759" s="330">
        <v>65.400000000000006</v>
      </c>
      <c r="H759" s="341">
        <v>2.9</v>
      </c>
      <c r="I759" s="341">
        <v>107.7</v>
      </c>
      <c r="J759" s="290">
        <v>0</v>
      </c>
    </row>
    <row r="760" spans="3:10" x14ac:dyDescent="0.2">
      <c r="C760" s="327">
        <v>44651.791666666672</v>
      </c>
      <c r="D760" s="330">
        <v>1006.3</v>
      </c>
      <c r="E760" s="290">
        <v>0</v>
      </c>
      <c r="F760" s="330">
        <v>20</v>
      </c>
      <c r="G760" s="332">
        <v>65.7</v>
      </c>
      <c r="H760" s="328">
        <v>2.2000000000000002</v>
      </c>
      <c r="I760" s="328">
        <v>91.2</v>
      </c>
      <c r="J760" s="333">
        <v>0</v>
      </c>
    </row>
    <row r="761" spans="3:10" x14ac:dyDescent="0.2">
      <c r="C761" s="327">
        <v>44651.833333333328</v>
      </c>
      <c r="D761" s="330">
        <v>1006.9</v>
      </c>
      <c r="E761" s="290">
        <v>0</v>
      </c>
      <c r="F761" s="330">
        <v>20.100000000000001</v>
      </c>
      <c r="G761" s="330">
        <v>65.400000000000006</v>
      </c>
      <c r="H761" s="340">
        <v>1.9</v>
      </c>
      <c r="I761" s="340">
        <v>78</v>
      </c>
      <c r="J761" s="290">
        <v>0</v>
      </c>
    </row>
    <row r="762" spans="3:10" x14ac:dyDescent="0.2">
      <c r="C762" s="327">
        <v>44651.875</v>
      </c>
      <c r="D762" s="330">
        <v>1007.2</v>
      </c>
      <c r="E762" s="290">
        <v>0</v>
      </c>
      <c r="F762" s="330">
        <v>19.899999999999999</v>
      </c>
      <c r="G762" s="330">
        <v>65.7</v>
      </c>
      <c r="H762" s="341">
        <v>1.8</v>
      </c>
      <c r="I762" s="341">
        <v>59.4</v>
      </c>
      <c r="J762" s="290">
        <v>0</v>
      </c>
    </row>
    <row r="763" spans="3:10" x14ac:dyDescent="0.2">
      <c r="C763" s="327">
        <v>44651.916666666672</v>
      </c>
      <c r="D763" s="330">
        <v>1007.2</v>
      </c>
      <c r="E763" s="290">
        <v>0</v>
      </c>
      <c r="F763" s="330">
        <v>18.899999999999999</v>
      </c>
      <c r="G763" s="332">
        <v>67.599999999999994</v>
      </c>
      <c r="H763" s="328">
        <v>0.3</v>
      </c>
      <c r="I763" s="328">
        <v>333.7</v>
      </c>
      <c r="J763" s="333">
        <v>0</v>
      </c>
    </row>
    <row r="764" spans="3:10" x14ac:dyDescent="0.2">
      <c r="C764" s="327">
        <v>44651.958333333328</v>
      </c>
      <c r="D764" s="330">
        <v>1007.2</v>
      </c>
      <c r="E764" s="290">
        <v>0</v>
      </c>
      <c r="F764" s="330">
        <v>18.5</v>
      </c>
      <c r="G764" s="332">
        <v>68.2</v>
      </c>
      <c r="H764" s="328">
        <v>0.7</v>
      </c>
      <c r="I764" s="328">
        <v>1.6</v>
      </c>
      <c r="J764" s="333">
        <v>0</v>
      </c>
    </row>
    <row r="765" spans="3:10" x14ac:dyDescent="0.2">
      <c r="C765" s="342" t="s">
        <v>349</v>
      </c>
      <c r="D765" s="343"/>
      <c r="E765" s="343"/>
      <c r="F765" s="343"/>
      <c r="G765" s="343"/>
      <c r="H765" s="343"/>
      <c r="I765" s="343"/>
      <c r="J765" s="343"/>
    </row>
    <row r="766" spans="3:10" x14ac:dyDescent="0.2">
      <c r="C766" s="342" t="s">
        <v>365</v>
      </c>
      <c r="D766" s="343"/>
      <c r="E766" s="343"/>
      <c r="F766" s="343"/>
      <c r="G766" s="343"/>
      <c r="H766" s="343"/>
      <c r="I766" s="343"/>
      <c r="J766" s="343"/>
    </row>
    <row r="767" spans="3:10" x14ac:dyDescent="0.2">
      <c r="C767" s="342" t="s">
        <v>366</v>
      </c>
      <c r="D767" s="343"/>
      <c r="E767" s="343"/>
      <c r="F767" s="343"/>
      <c r="G767" s="343"/>
      <c r="H767" s="343"/>
      <c r="I767" s="343"/>
      <c r="J767" s="343"/>
    </row>
    <row r="768" spans="3:10" x14ac:dyDescent="0.2">
      <c r="C768" s="342"/>
    </row>
    <row r="769" spans="8:9" x14ac:dyDescent="0.2">
      <c r="H769" s="313"/>
      <c r="I769" s="313"/>
    </row>
    <row r="770" spans="8:9" x14ac:dyDescent="0.2">
      <c r="H770" s="313"/>
      <c r="I770" s="313"/>
    </row>
    <row r="771" spans="8:9" x14ac:dyDescent="0.2">
      <c r="H771" s="313"/>
      <c r="I771" s="313"/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0" t="s">
        <v>216</v>
      </c>
      <c r="F1" s="400"/>
      <c r="G1" s="400"/>
      <c r="H1" s="401"/>
    </row>
    <row r="2" spans="4:9" ht="13.15" customHeight="1" x14ac:dyDescent="0.2">
      <c r="D2" s="136"/>
      <c r="E2" s="402"/>
      <c r="F2" s="402"/>
      <c r="G2" s="402"/>
      <c r="H2" s="403"/>
    </row>
    <row r="3" spans="4:9" ht="13.15" customHeight="1" x14ac:dyDescent="0.2">
      <c r="D3" s="136"/>
      <c r="E3" s="402"/>
      <c r="F3" s="402"/>
      <c r="G3" s="402"/>
      <c r="H3" s="403"/>
    </row>
    <row r="4" spans="4:9" ht="13.9" customHeight="1" thickBot="1" x14ac:dyDescent="0.25">
      <c r="D4" s="137"/>
      <c r="E4" s="404"/>
      <c r="F4" s="404"/>
      <c r="G4" s="404"/>
      <c r="H4" s="405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7" t="s">
        <v>250</v>
      </c>
      <c r="F6" s="407"/>
      <c r="G6" s="407"/>
      <c r="H6" s="407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8" t="s">
        <v>217</v>
      </c>
      <c r="E10" s="408"/>
      <c r="F10" s="408"/>
      <c r="G10" s="408"/>
      <c r="H10" s="408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06" t="s">
        <v>192</v>
      </c>
      <c r="H12" s="406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06" t="s">
        <v>204</v>
      </c>
      <c r="H14" s="406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9" t="s">
        <v>163</v>
      </c>
      <c r="E16" s="399"/>
      <c r="F16" s="399"/>
      <c r="G16" s="399"/>
      <c r="H16" s="399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9" t="s">
        <v>164</v>
      </c>
      <c r="E44" s="399"/>
      <c r="F44" s="399"/>
      <c r="G44" s="399"/>
      <c r="H44" s="399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9" t="s">
        <v>167</v>
      </c>
      <c r="E72" s="399"/>
      <c r="F72" s="399"/>
      <c r="G72" s="399"/>
      <c r="H72" s="399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9" t="s">
        <v>168</v>
      </c>
      <c r="E100" s="399"/>
      <c r="F100" s="399"/>
      <c r="G100" s="399"/>
      <c r="H100" s="399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9" t="s">
        <v>170</v>
      </c>
      <c r="E128" s="399"/>
      <c r="F128" s="399"/>
      <c r="G128" s="399"/>
      <c r="H128" s="399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9"/>
      <c r="C2" s="409"/>
      <c r="D2" s="409"/>
      <c r="E2" s="409"/>
      <c r="F2" s="400" t="s">
        <v>180</v>
      </c>
      <c r="G2" s="400"/>
      <c r="H2" s="400"/>
      <c r="I2" s="400"/>
      <c r="J2" s="400"/>
      <c r="K2" s="400"/>
      <c r="L2" s="400"/>
      <c r="M2" s="400"/>
      <c r="N2" s="400"/>
      <c r="O2" s="401"/>
    </row>
    <row r="3" spans="1:18" ht="16.5" customHeight="1" x14ac:dyDescent="0.2">
      <c r="A3" s="52"/>
      <c r="B3" s="410"/>
      <c r="C3" s="410"/>
      <c r="D3" s="410"/>
      <c r="E3" s="410"/>
      <c r="F3" s="402"/>
      <c r="G3" s="402"/>
      <c r="H3" s="402"/>
      <c r="I3" s="402"/>
      <c r="J3" s="402"/>
      <c r="K3" s="402"/>
      <c r="L3" s="402"/>
      <c r="M3" s="402"/>
      <c r="N3" s="402"/>
      <c r="O3" s="403"/>
    </row>
    <row r="4" spans="1:18" ht="16.5" customHeight="1" x14ac:dyDescent="0.2">
      <c r="A4" s="52"/>
      <c r="B4" s="410"/>
      <c r="C4" s="410"/>
      <c r="D4" s="410"/>
      <c r="E4" s="410"/>
      <c r="F4" s="402"/>
      <c r="G4" s="402"/>
      <c r="H4" s="402"/>
      <c r="I4" s="402"/>
      <c r="J4" s="402"/>
      <c r="K4" s="402"/>
      <c r="L4" s="402"/>
      <c r="M4" s="402"/>
      <c r="N4" s="402"/>
      <c r="O4" s="403"/>
    </row>
    <row r="5" spans="1:18" ht="16.5" customHeight="1" thickBot="1" x14ac:dyDescent="0.25">
      <c r="A5" s="52"/>
      <c r="B5" s="411"/>
      <c r="C5" s="411"/>
      <c r="D5" s="411"/>
      <c r="E5" s="411"/>
      <c r="F5" s="404"/>
      <c r="G5" s="404"/>
      <c r="H5" s="404"/>
      <c r="I5" s="404"/>
      <c r="J5" s="404"/>
      <c r="K5" s="404"/>
      <c r="L5" s="404"/>
      <c r="M5" s="404"/>
      <c r="N5" s="404"/>
      <c r="O5" s="405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5" t="s">
        <v>188</v>
      </c>
      <c r="C7" s="415"/>
      <c r="D7" s="40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7"/>
      <c r="F7" s="407"/>
      <c r="G7" s="407"/>
      <c r="H7" s="407"/>
      <c r="I7" s="407"/>
      <c r="J7" s="407"/>
      <c r="K7" s="407"/>
      <c r="L7" s="407"/>
      <c r="M7" s="407"/>
      <c r="N7" s="407"/>
      <c r="O7" s="407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5" t="s">
        <v>146</v>
      </c>
      <c r="C9" s="415"/>
      <c r="D9" s="417" t="str">
        <f>+'A.2.1. Promedio meteorologia'!E8</f>
        <v>CA-VMP-6</v>
      </c>
      <c r="E9" s="417"/>
      <c r="F9" s="415" t="s">
        <v>189</v>
      </c>
      <c r="G9" s="415"/>
      <c r="H9" s="416" t="str">
        <f>+'A.2.1. Promedio meteorologia'!G8</f>
        <v>0001-7-2020-411</v>
      </c>
      <c r="I9" s="416"/>
      <c r="J9" s="418" t="s">
        <v>176</v>
      </c>
      <c r="K9" s="418"/>
      <c r="L9" s="418"/>
      <c r="M9" s="418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4" t="s">
        <v>136</v>
      </c>
      <c r="C11" s="414"/>
      <c r="D11" s="414"/>
      <c r="E11" s="414"/>
      <c r="F11" s="414"/>
      <c r="G11" s="414"/>
      <c r="H11" s="414"/>
      <c r="I11" s="414"/>
      <c r="J11" s="414"/>
      <c r="K11" s="414"/>
      <c r="L11" s="414"/>
      <c r="M11" s="414"/>
      <c r="N11" s="414"/>
      <c r="O11" s="414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3">
        <f>G13-D13</f>
        <v>0</v>
      </c>
      <c r="K13" s="41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2" t="s">
        <v>12</v>
      </c>
      <c r="C15" s="412"/>
      <c r="D15" s="412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9" t="s">
        <v>11</v>
      </c>
      <c r="C17" s="419"/>
      <c r="D17" s="419"/>
      <c r="E17" s="129" t="e">
        <f>'A.2.1. Promedio meteorologia'!F42</f>
        <v>#DIV/0!</v>
      </c>
      <c r="F17" s="419" t="s">
        <v>65</v>
      </c>
      <c r="G17" s="419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3">
        <f>G20-D20</f>
        <v>0</v>
      </c>
      <c r="K20" s="41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2" t="s">
        <v>12</v>
      </c>
      <c r="C22" s="412"/>
      <c r="D22" s="412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9" t="s">
        <v>11</v>
      </c>
      <c r="C24" s="419"/>
      <c r="D24" s="419"/>
      <c r="E24" s="129" t="e">
        <f>'A.2.1. Promedio meteorologia'!F70</f>
        <v>#DIV/0!</v>
      </c>
      <c r="F24" s="419" t="s">
        <v>65</v>
      </c>
      <c r="G24" s="419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3">
        <f>G27-D27</f>
        <v>0</v>
      </c>
      <c r="K27" s="41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2" t="s">
        <v>12</v>
      </c>
      <c r="C29" s="412"/>
      <c r="D29" s="412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9" t="s">
        <v>11</v>
      </c>
      <c r="C31" s="419"/>
      <c r="D31" s="419"/>
      <c r="E31" s="129" t="e">
        <f>'A.2.1. Promedio meteorologia'!F98</f>
        <v>#DIV/0!</v>
      </c>
      <c r="F31" s="419" t="s">
        <v>65</v>
      </c>
      <c r="G31" s="419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3">
        <f>G34-D34</f>
        <v>0</v>
      </c>
      <c r="K34" s="41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2" t="s">
        <v>12</v>
      </c>
      <c r="C36" s="412"/>
      <c r="D36" s="412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9" t="s">
        <v>11</v>
      </c>
      <c r="C38" s="419"/>
      <c r="D38" s="419"/>
      <c r="E38" s="129" t="e">
        <f>'A.2.1. Promedio meteorologia'!F126</f>
        <v>#DIV/0!</v>
      </c>
      <c r="F38" s="419" t="s">
        <v>65</v>
      </c>
      <c r="G38" s="419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3">
        <f>G41-D41</f>
        <v>0</v>
      </c>
      <c r="K41" s="41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2" t="s">
        <v>12</v>
      </c>
      <c r="C43" s="412"/>
      <c r="D43" s="412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9" t="s">
        <v>11</v>
      </c>
      <c r="C45" s="419"/>
      <c r="D45" s="419"/>
      <c r="E45" s="129" t="e">
        <f>'A.2.1. Promedio meteorologia'!F154</f>
        <v>#DIV/0!</v>
      </c>
      <c r="F45" s="419" t="s">
        <v>65</v>
      </c>
      <c r="G45" s="419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20" t="s">
        <v>13</v>
      </c>
      <c r="C48" s="420"/>
      <c r="D48" s="420"/>
      <c r="E48" s="420"/>
      <c r="F48" s="420"/>
      <c r="G48" s="420"/>
      <c r="H48" s="420"/>
      <c r="I48" s="420"/>
      <c r="J48" s="420"/>
      <c r="K48" s="420"/>
      <c r="L48" s="420"/>
      <c r="M48" s="420"/>
      <c r="N48" s="420"/>
      <c r="O48" s="420"/>
    </row>
    <row r="49" spans="1:15" ht="35.25" customHeight="1" x14ac:dyDescent="0.2">
      <c r="A49" s="52"/>
      <c r="B49" s="421" t="s">
        <v>174</v>
      </c>
      <c r="C49" s="421"/>
      <c r="D49" s="421"/>
      <c r="E49" s="421"/>
      <c r="F49" s="421"/>
      <c r="G49" s="421"/>
      <c r="H49" s="421"/>
      <c r="I49" s="421"/>
      <c r="J49" s="421"/>
      <c r="K49" s="421"/>
      <c r="L49" s="421"/>
      <c r="M49" s="421"/>
      <c r="N49" s="421"/>
      <c r="O49" s="421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57"/>
      <c r="C2" s="458"/>
      <c r="D2" s="402" t="s">
        <v>219</v>
      </c>
      <c r="E2" s="402"/>
      <c r="F2" s="402"/>
      <c r="G2" s="402"/>
      <c r="H2" s="402"/>
      <c r="I2" s="402"/>
      <c r="J2" s="403"/>
      <c r="K2" s="54"/>
    </row>
    <row r="3" spans="1:15" ht="12.75" customHeight="1" x14ac:dyDescent="0.2">
      <c r="A3" s="52"/>
      <c r="B3" s="459"/>
      <c r="C3" s="460"/>
      <c r="D3" s="402"/>
      <c r="E3" s="402"/>
      <c r="F3" s="402"/>
      <c r="G3" s="402"/>
      <c r="H3" s="402"/>
      <c r="I3" s="402"/>
      <c r="J3" s="403"/>
      <c r="K3" s="54"/>
    </row>
    <row r="4" spans="1:15" ht="12.75" customHeight="1" x14ac:dyDescent="0.2">
      <c r="A4" s="52"/>
      <c r="B4" s="459"/>
      <c r="C4" s="460"/>
      <c r="D4" s="402"/>
      <c r="E4" s="402"/>
      <c r="F4" s="402"/>
      <c r="G4" s="402"/>
      <c r="H4" s="402"/>
      <c r="I4" s="402"/>
      <c r="J4" s="403"/>
      <c r="K4" s="152"/>
    </row>
    <row r="5" spans="1:15" ht="13.5" customHeight="1" thickBot="1" x14ac:dyDescent="0.25">
      <c r="A5" s="52"/>
      <c r="B5" s="461"/>
      <c r="C5" s="462"/>
      <c r="D5" s="402"/>
      <c r="E5" s="402"/>
      <c r="F5" s="402"/>
      <c r="G5" s="402"/>
      <c r="H5" s="402"/>
      <c r="I5" s="402"/>
      <c r="J5" s="403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5" t="s">
        <v>188</v>
      </c>
      <c r="C7" s="415"/>
      <c r="D7" s="42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3"/>
      <c r="F7" s="423"/>
      <c r="G7" s="423"/>
      <c r="H7" s="423"/>
      <c r="I7" s="423"/>
      <c r="J7" s="423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5" t="s">
        <v>236</v>
      </c>
      <c r="C9" s="415"/>
      <c r="D9" s="105" t="str">
        <f>'A.2.2. Promedio diarios (T y P)'!D9:D9</f>
        <v>CA-VMP-6</v>
      </c>
      <c r="E9" s="153"/>
      <c r="F9" s="415" t="s">
        <v>189</v>
      </c>
      <c r="G9" s="415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22" t="s">
        <v>15</v>
      </c>
      <c r="C11" s="422"/>
      <c r="D11" s="422"/>
      <c r="E11" s="422"/>
      <c r="F11" s="422"/>
      <c r="G11" s="422"/>
      <c r="H11" s="422"/>
      <c r="I11" s="422"/>
      <c r="J11" s="422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39" t="s">
        <v>17</v>
      </c>
      <c r="C13" s="440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7" t="s">
        <v>131</v>
      </c>
      <c r="J13" s="438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6" t="s">
        <v>16</v>
      </c>
      <c r="C15" s="436"/>
      <c r="D15" s="429" t="s">
        <v>8</v>
      </c>
      <c r="E15" s="429"/>
      <c r="F15" s="430" t="s">
        <v>14</v>
      </c>
      <c r="G15" s="431"/>
      <c r="H15" s="431"/>
      <c r="I15" s="431"/>
      <c r="J15" s="432"/>
      <c r="K15" s="57"/>
    </row>
    <row r="16" spans="1:15" x14ac:dyDescent="0.2">
      <c r="A16" s="52"/>
      <c r="B16" s="436"/>
      <c r="C16" s="436"/>
      <c r="D16" s="429" t="s">
        <v>9</v>
      </c>
      <c r="E16" s="429"/>
      <c r="F16" s="430" t="s">
        <v>67</v>
      </c>
      <c r="G16" s="431"/>
      <c r="H16" s="431"/>
      <c r="I16" s="431"/>
      <c r="J16" s="432"/>
      <c r="K16" s="57"/>
    </row>
    <row r="17" spans="1:14" ht="19.5" customHeight="1" x14ac:dyDescent="0.2">
      <c r="A17" s="52"/>
      <c r="B17" s="436"/>
      <c r="C17" s="436"/>
      <c r="D17" s="429" t="s">
        <v>10</v>
      </c>
      <c r="E17" s="429"/>
      <c r="F17" s="430" t="s">
        <v>205</v>
      </c>
      <c r="G17" s="431"/>
      <c r="H17" s="431"/>
      <c r="I17" s="431"/>
      <c r="J17" s="432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22" t="s">
        <v>18</v>
      </c>
      <c r="C19" s="422"/>
      <c r="D19" s="422"/>
      <c r="E19" s="422"/>
      <c r="F19" s="422"/>
      <c r="G19" s="422"/>
      <c r="H19" s="422"/>
      <c r="I19" s="422"/>
      <c r="J19" s="422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3" t="s">
        <v>3</v>
      </c>
      <c r="C21" s="434"/>
      <c r="D21" s="434"/>
      <c r="E21" s="434"/>
      <c r="F21" s="434"/>
      <c r="G21" s="434"/>
      <c r="H21" s="434"/>
      <c r="I21" s="434"/>
      <c r="J21" s="435"/>
      <c r="K21" s="60"/>
    </row>
    <row r="22" spans="1:14" ht="18" x14ac:dyDescent="0.2">
      <c r="A22" s="52"/>
      <c r="B22" s="61" t="s">
        <v>137</v>
      </c>
      <c r="C22" s="426" t="s">
        <v>25</v>
      </c>
      <c r="D22" s="426"/>
      <c r="E22" s="427">
        <f>+'A.2.2. Promedio diarios (T y P)'!D13</f>
        <v>0</v>
      </c>
      <c r="F22" s="427"/>
      <c r="G22" s="426" t="s">
        <v>26</v>
      </c>
      <c r="H22" s="426"/>
      <c r="I22" s="427">
        <f>+'A.2.2. Promedio diarios (T y P)'!G13</f>
        <v>0</v>
      </c>
      <c r="J22" s="428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4" t="s">
        <v>21</v>
      </c>
      <c r="C24" s="425"/>
      <c r="D24" s="66">
        <v>20.2</v>
      </c>
      <c r="E24" s="67" t="s">
        <v>62</v>
      </c>
      <c r="F24" s="68"/>
      <c r="G24" s="424" t="s">
        <v>22</v>
      </c>
      <c r="H24" s="425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41" t="s">
        <v>177</v>
      </c>
      <c r="C26" s="441"/>
      <c r="D26" s="441"/>
      <c r="E26" s="441"/>
      <c r="F26" s="441" t="s">
        <v>19</v>
      </c>
      <c r="G26" s="72" t="s">
        <v>1</v>
      </c>
      <c r="H26" s="73" t="s">
        <v>0</v>
      </c>
      <c r="I26" s="441" t="s">
        <v>179</v>
      </c>
      <c r="J26" s="441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1"/>
      <c r="G27" s="74" t="e">
        <f>+H27-2</f>
        <v>#DIV/0!</v>
      </c>
      <c r="H27" s="75" t="e">
        <f>EVEN(F28)</f>
        <v>#DIV/0!</v>
      </c>
      <c r="I27" s="441"/>
      <c r="J27" s="441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56" t="e">
        <f>-(H28-G28)/(H27-G27)*(H27-F28)+H28</f>
        <v>#DIV/0!</v>
      </c>
      <c r="J28" s="45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26" t="s">
        <v>25</v>
      </c>
      <c r="D30" s="426"/>
      <c r="E30" s="427">
        <f>+'A.2.2. Promedio diarios (T y P)'!D20</f>
        <v>0</v>
      </c>
      <c r="F30" s="427"/>
      <c r="G30" s="426" t="s">
        <v>26</v>
      </c>
      <c r="H30" s="426"/>
      <c r="I30" s="427">
        <f>+'A.2.2. Promedio diarios (T y P)'!G20</f>
        <v>0</v>
      </c>
      <c r="J30" s="428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4" t="s">
        <v>21</v>
      </c>
      <c r="C32" s="425"/>
      <c r="D32" s="80">
        <v>21.3</v>
      </c>
      <c r="E32" s="67" t="s">
        <v>62</v>
      </c>
      <c r="F32" s="68"/>
      <c r="G32" s="424" t="s">
        <v>22</v>
      </c>
      <c r="H32" s="425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41" t="s">
        <v>177</v>
      </c>
      <c r="C34" s="441"/>
      <c r="D34" s="441"/>
      <c r="E34" s="441"/>
      <c r="F34" s="441" t="s">
        <v>19</v>
      </c>
      <c r="G34" s="72" t="s">
        <v>1</v>
      </c>
      <c r="H34" s="73" t="s">
        <v>0</v>
      </c>
      <c r="I34" s="441" t="s">
        <v>179</v>
      </c>
      <c r="J34" s="441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1"/>
      <c r="G35" s="74" t="e">
        <f>+H35-2</f>
        <v>#DIV/0!</v>
      </c>
      <c r="H35" s="75" t="e">
        <f>EVEN(F36)</f>
        <v>#DIV/0!</v>
      </c>
      <c r="I35" s="441"/>
      <c r="J35" s="441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56" t="e">
        <f>-(H36-G36)/(H35-G35)*(H35-F36)+H36</f>
        <v>#DIV/0!</v>
      </c>
      <c r="J36" s="45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26" t="s">
        <v>25</v>
      </c>
      <c r="D38" s="426"/>
      <c r="E38" s="427">
        <f>+'A.2.2. Promedio diarios (T y P)'!D27</f>
        <v>0</v>
      </c>
      <c r="F38" s="427"/>
      <c r="G38" s="426" t="s">
        <v>26</v>
      </c>
      <c r="H38" s="426"/>
      <c r="I38" s="427">
        <f>+'A.2.2. Promedio diarios (T y P)'!G27</f>
        <v>0</v>
      </c>
      <c r="J38" s="428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4" t="s">
        <v>21</v>
      </c>
      <c r="C40" s="425"/>
      <c r="D40" s="80">
        <v>20.9</v>
      </c>
      <c r="E40" s="67" t="s">
        <v>62</v>
      </c>
      <c r="F40" s="68"/>
      <c r="G40" s="424" t="s">
        <v>22</v>
      </c>
      <c r="H40" s="425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41" t="s">
        <v>177</v>
      </c>
      <c r="C42" s="441"/>
      <c r="D42" s="441"/>
      <c r="E42" s="441"/>
      <c r="F42" s="441" t="s">
        <v>19</v>
      </c>
      <c r="G42" s="72" t="s">
        <v>1</v>
      </c>
      <c r="H42" s="73" t="s">
        <v>0</v>
      </c>
      <c r="I42" s="441" t="s">
        <v>179</v>
      </c>
      <c r="J42" s="441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1"/>
      <c r="G43" s="74" t="e">
        <f>+H43-2</f>
        <v>#DIV/0!</v>
      </c>
      <c r="H43" s="75" t="e">
        <f>EVEN(F44)</f>
        <v>#DIV/0!</v>
      </c>
      <c r="I43" s="441"/>
      <c r="J43" s="441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56" t="e">
        <f>-(H44-G44)/(H43-G43)*(H43-F44)+H44</f>
        <v>#DIV/0!</v>
      </c>
      <c r="J44" s="45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26" t="s">
        <v>25</v>
      </c>
      <c r="D46" s="426"/>
      <c r="E46" s="427">
        <f>+'A.2.2. Promedio diarios (T y P)'!D34</f>
        <v>0</v>
      </c>
      <c r="F46" s="427"/>
      <c r="G46" s="426" t="s">
        <v>26</v>
      </c>
      <c r="H46" s="426"/>
      <c r="I46" s="427">
        <f>+'A.2.2. Promedio diarios (T y P)'!G34</f>
        <v>0</v>
      </c>
      <c r="J46" s="428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4" t="s">
        <v>21</v>
      </c>
      <c r="C48" s="425"/>
      <c r="D48" s="80">
        <v>21.7</v>
      </c>
      <c r="E48" s="67" t="s">
        <v>62</v>
      </c>
      <c r="F48" s="68"/>
      <c r="G48" s="424" t="s">
        <v>22</v>
      </c>
      <c r="H48" s="425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41" t="s">
        <v>177</v>
      </c>
      <c r="C50" s="441"/>
      <c r="D50" s="441"/>
      <c r="E50" s="441"/>
      <c r="F50" s="441" t="s">
        <v>19</v>
      </c>
      <c r="G50" s="72" t="s">
        <v>1</v>
      </c>
      <c r="H50" s="73" t="s">
        <v>0</v>
      </c>
      <c r="I50" s="441" t="s">
        <v>179</v>
      </c>
      <c r="J50" s="441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1"/>
      <c r="G51" s="74" t="e">
        <f>+H51-2</f>
        <v>#DIV/0!</v>
      </c>
      <c r="H51" s="75" t="e">
        <f>EVEN(F52)</f>
        <v>#DIV/0!</v>
      </c>
      <c r="I51" s="441"/>
      <c r="J51" s="441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56" t="e">
        <f>-(H52-G52)/(H51-G51)*(H51-F52)+H52</f>
        <v>#DIV/0!</v>
      </c>
      <c r="J52" s="45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26" t="s">
        <v>25</v>
      </c>
      <c r="D54" s="426"/>
      <c r="E54" s="427">
        <f>+'A.2.2. Promedio diarios (T y P)'!D41</f>
        <v>0</v>
      </c>
      <c r="F54" s="427"/>
      <c r="G54" s="426" t="s">
        <v>26</v>
      </c>
      <c r="H54" s="426"/>
      <c r="I54" s="427">
        <f>+'A.2.2. Promedio diarios (T y P)'!G41</f>
        <v>0</v>
      </c>
      <c r="J54" s="428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4" t="s">
        <v>21</v>
      </c>
      <c r="C56" s="425"/>
      <c r="D56" s="66">
        <v>21.6</v>
      </c>
      <c r="E56" s="67" t="s">
        <v>62</v>
      </c>
      <c r="F56" s="68"/>
      <c r="G56" s="424" t="s">
        <v>22</v>
      </c>
      <c r="H56" s="425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41" t="s">
        <v>177</v>
      </c>
      <c r="C58" s="441"/>
      <c r="D58" s="441"/>
      <c r="E58" s="441"/>
      <c r="F58" s="441" t="s">
        <v>19</v>
      </c>
      <c r="G58" s="72" t="s">
        <v>1</v>
      </c>
      <c r="H58" s="73" t="s">
        <v>0</v>
      </c>
      <c r="I58" s="441" t="s">
        <v>179</v>
      </c>
      <c r="J58" s="441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1"/>
      <c r="G59" s="74" t="e">
        <f>+H59-2</f>
        <v>#DIV/0!</v>
      </c>
      <c r="H59" s="75" t="e">
        <f>EVEN(F60)</f>
        <v>#DIV/0!</v>
      </c>
      <c r="I59" s="441"/>
      <c r="J59" s="441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56" t="e">
        <f>-(H60-G60)/(H59-G59)*(H59-F60)+H60</f>
        <v>#DIV/0!</v>
      </c>
      <c r="J60" s="45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26" t="s">
        <v>25</v>
      </c>
      <c r="D62" s="426"/>
      <c r="E62" s="427" t="e">
        <f>+'A.2.2. Promedio diarios (T y P)'!#REF!</f>
        <v>#REF!</v>
      </c>
      <c r="F62" s="427"/>
      <c r="G62" s="426" t="s">
        <v>26</v>
      </c>
      <c r="H62" s="426"/>
      <c r="I62" s="427" t="e">
        <f>+'A.2.2. Promedio diarios (T y P)'!#REF!</f>
        <v>#REF!</v>
      </c>
      <c r="J62" s="428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4" t="s">
        <v>21</v>
      </c>
      <c r="C64" s="425"/>
      <c r="D64" s="66"/>
      <c r="E64" s="67" t="s">
        <v>62</v>
      </c>
      <c r="F64" s="68"/>
      <c r="G64" s="424" t="s">
        <v>22</v>
      </c>
      <c r="H64" s="425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41" t="s">
        <v>177</v>
      </c>
      <c r="C66" s="441"/>
      <c r="D66" s="441"/>
      <c r="E66" s="441"/>
      <c r="F66" s="441" t="s">
        <v>19</v>
      </c>
      <c r="G66" s="72" t="s">
        <v>1</v>
      </c>
      <c r="H66" s="72" t="s">
        <v>0</v>
      </c>
      <c r="I66" s="441" t="s">
        <v>179</v>
      </c>
      <c r="J66" s="441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1"/>
      <c r="G67" s="74" t="e">
        <f>+H67-2</f>
        <v>#REF!</v>
      </c>
      <c r="H67" s="74" t="e">
        <f>EVEN(F68)</f>
        <v>#REF!</v>
      </c>
      <c r="I67" s="441"/>
      <c r="J67" s="441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3" t="e">
        <f>-(H68-G68)/(H67-G67)*(H67-F68)+H68</f>
        <v>#REF!</v>
      </c>
      <c r="J68" s="444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26" t="s">
        <v>25</v>
      </c>
      <c r="D70" s="426"/>
      <c r="E70" s="427" t="e">
        <f>+'A.2.2. Promedio diarios (T y P)'!#REF!</f>
        <v>#REF!</v>
      </c>
      <c r="F70" s="427"/>
      <c r="G70" s="426" t="s">
        <v>26</v>
      </c>
      <c r="H70" s="426"/>
      <c r="I70" s="427" t="e">
        <f>+'A.2.2. Promedio diarios (T y P)'!#REF!</f>
        <v>#REF!</v>
      </c>
      <c r="J70" s="442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4" t="s">
        <v>21</v>
      </c>
      <c r="C72" s="425"/>
      <c r="D72" s="66"/>
      <c r="E72" s="67" t="s">
        <v>62</v>
      </c>
      <c r="F72" s="68"/>
      <c r="G72" s="424" t="s">
        <v>22</v>
      </c>
      <c r="H72" s="425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5" t="s">
        <v>177</v>
      </c>
      <c r="C74" s="446"/>
      <c r="D74" s="446"/>
      <c r="E74" s="447"/>
      <c r="F74" s="448" t="s">
        <v>19</v>
      </c>
      <c r="G74" s="72" t="s">
        <v>1</v>
      </c>
      <c r="H74" s="73" t="s">
        <v>0</v>
      </c>
      <c r="I74" s="450" t="s">
        <v>179</v>
      </c>
      <c r="J74" s="451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9"/>
      <c r="G75" s="74" t="e">
        <f>+H75-2</f>
        <v>#REF!</v>
      </c>
      <c r="H75" s="75" t="e">
        <f>EVEN(F76)</f>
        <v>#REF!</v>
      </c>
      <c r="I75" s="452"/>
      <c r="J75" s="453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54" t="e">
        <f>-(H76-G76)/(H75-G75)*(H75-F76)+H76</f>
        <v>#REF!</v>
      </c>
      <c r="J76" s="455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26" t="s">
        <v>25</v>
      </c>
      <c r="D78" s="426"/>
      <c r="E78" s="427" t="e">
        <f>+'A.2.2. Promedio diarios (T y P)'!#REF!</f>
        <v>#REF!</v>
      </c>
      <c r="F78" s="427"/>
      <c r="G78" s="426" t="s">
        <v>26</v>
      </c>
      <c r="H78" s="426"/>
      <c r="I78" s="427" t="e">
        <f>+'A.2.2. Promedio diarios (T y P)'!#REF!</f>
        <v>#REF!</v>
      </c>
      <c r="J78" s="442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4" t="s">
        <v>21</v>
      </c>
      <c r="C80" s="425"/>
      <c r="D80" s="66"/>
      <c r="E80" s="67" t="s">
        <v>62</v>
      </c>
      <c r="F80" s="68"/>
      <c r="G80" s="424" t="s">
        <v>22</v>
      </c>
      <c r="H80" s="425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5" t="s">
        <v>177</v>
      </c>
      <c r="C82" s="446"/>
      <c r="D82" s="446"/>
      <c r="E82" s="447"/>
      <c r="F82" s="448" t="s">
        <v>19</v>
      </c>
      <c r="G82" s="72" t="s">
        <v>1</v>
      </c>
      <c r="H82" s="73" t="s">
        <v>0</v>
      </c>
      <c r="I82" s="450" t="s">
        <v>34</v>
      </c>
      <c r="J82" s="451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9"/>
      <c r="G83" s="74" t="e">
        <f>+H83-2</f>
        <v>#REF!</v>
      </c>
      <c r="H83" s="75" t="e">
        <f>EVEN(F84)</f>
        <v>#REF!</v>
      </c>
      <c r="I83" s="452"/>
      <c r="J83" s="453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54" t="e">
        <f>-(H84-G84)/(H83-G83)*(H83-F84)+H84</f>
        <v>#REF!</v>
      </c>
      <c r="J84" s="455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26" t="s">
        <v>25</v>
      </c>
      <c r="D86" s="426"/>
      <c r="E86" s="427" t="e">
        <f>+'A.2.2. Promedio diarios (T y P)'!#REF!</f>
        <v>#REF!</v>
      </c>
      <c r="F86" s="427"/>
      <c r="G86" s="426" t="s">
        <v>26</v>
      </c>
      <c r="H86" s="426"/>
      <c r="I86" s="427" t="e">
        <f>+'A.2.2. Promedio diarios (T y P)'!#REF!</f>
        <v>#REF!</v>
      </c>
      <c r="J86" s="442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4" t="s">
        <v>21</v>
      </c>
      <c r="C88" s="425"/>
      <c r="D88" s="66"/>
      <c r="E88" s="67" t="s">
        <v>62</v>
      </c>
      <c r="F88" s="68"/>
      <c r="G88" s="424" t="s">
        <v>22</v>
      </c>
      <c r="H88" s="425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5" t="s">
        <v>177</v>
      </c>
      <c r="C90" s="446"/>
      <c r="D90" s="446"/>
      <c r="E90" s="447"/>
      <c r="F90" s="448" t="s">
        <v>19</v>
      </c>
      <c r="G90" s="72" t="s">
        <v>1</v>
      </c>
      <c r="H90" s="73" t="s">
        <v>0</v>
      </c>
      <c r="I90" s="450" t="s">
        <v>34</v>
      </c>
      <c r="J90" s="451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9"/>
      <c r="G91" s="74" t="e">
        <f>+H91-2</f>
        <v>#REF!</v>
      </c>
      <c r="H91" s="75" t="e">
        <f>EVEN(F92)</f>
        <v>#REF!</v>
      </c>
      <c r="I91" s="452"/>
      <c r="J91" s="453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54" t="e">
        <f>-(H92-G92)/(H91-G91)*(H91-F92)+H92</f>
        <v>#REF!</v>
      </c>
      <c r="J92" s="455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26" t="s">
        <v>25</v>
      </c>
      <c r="D94" s="426"/>
      <c r="E94" s="427" t="e">
        <f>+'A.2.2. Promedio diarios (T y P)'!#REF!</f>
        <v>#REF!</v>
      </c>
      <c r="F94" s="427"/>
      <c r="G94" s="426" t="s">
        <v>26</v>
      </c>
      <c r="H94" s="426"/>
      <c r="I94" s="427" t="e">
        <f>+'A.2.2. Promedio diarios (T y P)'!#REF!</f>
        <v>#REF!</v>
      </c>
      <c r="J94" s="442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4" t="s">
        <v>21</v>
      </c>
      <c r="C96" s="425"/>
      <c r="D96" s="66"/>
      <c r="E96" s="67" t="s">
        <v>62</v>
      </c>
      <c r="F96" s="68"/>
      <c r="G96" s="424" t="s">
        <v>22</v>
      </c>
      <c r="H96" s="425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5" t="s">
        <v>177</v>
      </c>
      <c r="C98" s="446"/>
      <c r="D98" s="446"/>
      <c r="E98" s="447"/>
      <c r="F98" s="448" t="s">
        <v>19</v>
      </c>
      <c r="G98" s="72" t="s">
        <v>1</v>
      </c>
      <c r="H98" s="73" t="s">
        <v>0</v>
      </c>
      <c r="I98" s="450" t="s">
        <v>34</v>
      </c>
      <c r="J98" s="451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9"/>
      <c r="G99" s="74" t="e">
        <f>+H99-2</f>
        <v>#REF!</v>
      </c>
      <c r="H99" s="75" t="e">
        <f>EVEN(F100)</f>
        <v>#REF!</v>
      </c>
      <c r="I99" s="452"/>
      <c r="J99" s="453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54" t="e">
        <f>-(H100-G100)/(H99-G99)*(H99-F100)+H100</f>
        <v>#REF!</v>
      </c>
      <c r="J100" s="455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26" t="s">
        <v>25</v>
      </c>
      <c r="D102" s="426"/>
      <c r="E102" s="427" t="e">
        <f>+'A.2.2. Promedio diarios (T y P)'!#REF!</f>
        <v>#REF!</v>
      </c>
      <c r="F102" s="427"/>
      <c r="G102" s="426" t="s">
        <v>26</v>
      </c>
      <c r="H102" s="426"/>
      <c r="I102" s="427" t="e">
        <f>+'A.2.2. Promedio diarios (T y P)'!#REF!</f>
        <v>#REF!</v>
      </c>
      <c r="J102" s="442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4" t="s">
        <v>21</v>
      </c>
      <c r="C104" s="425"/>
      <c r="D104" s="66"/>
      <c r="E104" s="67" t="s">
        <v>62</v>
      </c>
      <c r="F104" s="68"/>
      <c r="G104" s="424" t="s">
        <v>22</v>
      </c>
      <c r="H104" s="425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5" t="s">
        <v>177</v>
      </c>
      <c r="C106" s="446"/>
      <c r="D106" s="446"/>
      <c r="E106" s="447"/>
      <c r="F106" s="448" t="s">
        <v>19</v>
      </c>
      <c r="G106" s="72" t="s">
        <v>1</v>
      </c>
      <c r="H106" s="73" t="s">
        <v>0</v>
      </c>
      <c r="I106" s="450" t="s">
        <v>34</v>
      </c>
      <c r="J106" s="451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9"/>
      <c r="G107" s="74" t="e">
        <f>+H107-2</f>
        <v>#REF!</v>
      </c>
      <c r="H107" s="75" t="e">
        <f>EVEN(F108)</f>
        <v>#REF!</v>
      </c>
      <c r="I107" s="452"/>
      <c r="J107" s="453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54" t="e">
        <f>-(H108-G108)/(H107-G107)*(H107-F108)+H108</f>
        <v>#REF!</v>
      </c>
      <c r="J108" s="455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26" t="s">
        <v>25</v>
      </c>
      <c r="D110" s="426"/>
      <c r="E110" s="427" t="e">
        <f>+'A.2.2. Promedio diarios (T y P)'!#REF!</f>
        <v>#REF!</v>
      </c>
      <c r="F110" s="427"/>
      <c r="G110" s="426" t="s">
        <v>26</v>
      </c>
      <c r="H110" s="426"/>
      <c r="I110" s="427" t="e">
        <f>+'A.2.2. Promedio diarios (T y P)'!#REF!</f>
        <v>#REF!</v>
      </c>
      <c r="J110" s="442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4" t="s">
        <v>21</v>
      </c>
      <c r="C112" s="425"/>
      <c r="D112" s="66"/>
      <c r="E112" s="67" t="s">
        <v>62</v>
      </c>
      <c r="F112" s="68"/>
      <c r="G112" s="424" t="s">
        <v>22</v>
      </c>
      <c r="H112" s="425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5" t="s">
        <v>177</v>
      </c>
      <c r="C114" s="446"/>
      <c r="D114" s="446"/>
      <c r="E114" s="447"/>
      <c r="F114" s="448" t="s">
        <v>19</v>
      </c>
      <c r="G114" s="72" t="s">
        <v>1</v>
      </c>
      <c r="H114" s="73" t="s">
        <v>0</v>
      </c>
      <c r="I114" s="450" t="s">
        <v>34</v>
      </c>
      <c r="J114" s="451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9"/>
      <c r="G115" s="74" t="e">
        <f>+H115-2</f>
        <v>#REF!</v>
      </c>
      <c r="H115" s="75" t="e">
        <f>EVEN(F116)</f>
        <v>#REF!</v>
      </c>
      <c r="I115" s="452"/>
      <c r="J115" s="453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54" t="e">
        <f>-(H116-G116)/(H115-G115)*(H115-F116)+H116</f>
        <v>#REF!</v>
      </c>
      <c r="J116" s="455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26" t="s">
        <v>25</v>
      </c>
      <c r="D118" s="426"/>
      <c r="E118" s="427" t="e">
        <f>+'A.2.2. Promedio diarios (T y P)'!#REF!</f>
        <v>#REF!</v>
      </c>
      <c r="F118" s="427"/>
      <c r="G118" s="426" t="s">
        <v>26</v>
      </c>
      <c r="H118" s="426"/>
      <c r="I118" s="427" t="e">
        <f>+'A.2.2. Promedio diarios (T y P)'!#REF!</f>
        <v>#REF!</v>
      </c>
      <c r="J118" s="442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4" t="s">
        <v>21</v>
      </c>
      <c r="C120" s="425"/>
      <c r="D120" s="66"/>
      <c r="E120" s="67" t="s">
        <v>62</v>
      </c>
      <c r="F120" s="68"/>
      <c r="G120" s="424" t="s">
        <v>22</v>
      </c>
      <c r="H120" s="425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5" t="s">
        <v>177</v>
      </c>
      <c r="C122" s="446"/>
      <c r="D122" s="446"/>
      <c r="E122" s="447"/>
      <c r="F122" s="448" t="s">
        <v>19</v>
      </c>
      <c r="G122" s="72" t="s">
        <v>1</v>
      </c>
      <c r="H122" s="73" t="s">
        <v>0</v>
      </c>
      <c r="I122" s="450" t="s">
        <v>34</v>
      </c>
      <c r="J122" s="451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9"/>
      <c r="G123" s="74" t="e">
        <f>+H123-2</f>
        <v>#REF!</v>
      </c>
      <c r="H123" s="75" t="e">
        <f>EVEN(F124)</f>
        <v>#REF!</v>
      </c>
      <c r="I123" s="452"/>
      <c r="J123" s="453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54" t="e">
        <f>-(H124-G124)/(H123-G123)*(H123-F124)+H124</f>
        <v>#REF!</v>
      </c>
      <c r="J124" s="455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26" t="s">
        <v>25</v>
      </c>
      <c r="D126" s="426"/>
      <c r="E126" s="427" t="e">
        <f>+'A.2.2. Promedio diarios (T y P)'!#REF!</f>
        <v>#REF!</v>
      </c>
      <c r="F126" s="427"/>
      <c r="G126" s="426" t="s">
        <v>26</v>
      </c>
      <c r="H126" s="426"/>
      <c r="I126" s="427" t="e">
        <f>+'A.2.2. Promedio diarios (T y P)'!#REF!</f>
        <v>#REF!</v>
      </c>
      <c r="J126" s="442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4" t="s">
        <v>21</v>
      </c>
      <c r="C128" s="425"/>
      <c r="D128" s="66"/>
      <c r="E128" s="67" t="s">
        <v>62</v>
      </c>
      <c r="F128" s="68"/>
      <c r="G128" s="424" t="s">
        <v>22</v>
      </c>
      <c r="H128" s="425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5" t="s">
        <v>177</v>
      </c>
      <c r="C130" s="446"/>
      <c r="D130" s="446"/>
      <c r="E130" s="447"/>
      <c r="F130" s="448" t="s">
        <v>19</v>
      </c>
      <c r="G130" s="72" t="s">
        <v>1</v>
      </c>
      <c r="H130" s="73" t="s">
        <v>0</v>
      </c>
      <c r="I130" s="450" t="s">
        <v>34</v>
      </c>
      <c r="J130" s="451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9"/>
      <c r="G131" s="74" t="e">
        <f>+H131-2</f>
        <v>#REF!</v>
      </c>
      <c r="H131" s="75" t="e">
        <f>EVEN(F132)</f>
        <v>#REF!</v>
      </c>
      <c r="I131" s="452"/>
      <c r="J131" s="453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54" t="e">
        <f>-(H132-G132)/(H131-G131)*(H131-F132)+H132</f>
        <v>#REF!</v>
      </c>
      <c r="J132" s="455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26" t="s">
        <v>25</v>
      </c>
      <c r="D134" s="426"/>
      <c r="E134" s="427" t="e">
        <f>+'A.2.2. Promedio diarios (T y P)'!#REF!</f>
        <v>#REF!</v>
      </c>
      <c r="F134" s="427"/>
      <c r="G134" s="426" t="s">
        <v>26</v>
      </c>
      <c r="H134" s="426"/>
      <c r="I134" s="427" t="e">
        <f>+'A.2.2. Promedio diarios (T y P)'!#REF!</f>
        <v>#REF!</v>
      </c>
      <c r="J134" s="442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4" t="s">
        <v>21</v>
      </c>
      <c r="C136" s="425"/>
      <c r="D136" s="66"/>
      <c r="E136" s="67" t="s">
        <v>62</v>
      </c>
      <c r="F136" s="68"/>
      <c r="G136" s="424" t="s">
        <v>22</v>
      </c>
      <c r="H136" s="425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5" t="s">
        <v>177</v>
      </c>
      <c r="C138" s="446"/>
      <c r="D138" s="446"/>
      <c r="E138" s="447"/>
      <c r="F138" s="448" t="s">
        <v>19</v>
      </c>
      <c r="G138" s="72" t="s">
        <v>1</v>
      </c>
      <c r="H138" s="73" t="s">
        <v>0</v>
      </c>
      <c r="I138" s="450" t="s">
        <v>34</v>
      </c>
      <c r="J138" s="451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9"/>
      <c r="G139" s="74" t="e">
        <f>+H139-2</f>
        <v>#REF!</v>
      </c>
      <c r="H139" s="75" t="e">
        <f>EVEN(F140)</f>
        <v>#REF!</v>
      </c>
      <c r="I139" s="452"/>
      <c r="J139" s="453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54" t="e">
        <f>-(H140-G140)/(H139-G139)*(H139-F140)+H140</f>
        <v>#REF!</v>
      </c>
      <c r="J140" s="455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20" t="s">
        <v>13</v>
      </c>
      <c r="C142" s="420"/>
      <c r="D142" s="420"/>
      <c r="E142" s="420"/>
      <c r="F142" s="420"/>
      <c r="G142" s="420"/>
      <c r="H142" s="420"/>
      <c r="I142" s="420"/>
      <c r="J142" s="420"/>
      <c r="K142" s="54"/>
    </row>
    <row r="143" spans="1:11" ht="35.25" customHeight="1" x14ac:dyDescent="0.2">
      <c r="A143" s="52"/>
      <c r="B143" s="421" t="s">
        <v>173</v>
      </c>
      <c r="C143" s="421"/>
      <c r="D143" s="421"/>
      <c r="E143" s="421"/>
      <c r="F143" s="421"/>
      <c r="G143" s="421"/>
      <c r="H143" s="421"/>
      <c r="I143" s="421"/>
      <c r="J143" s="421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66"/>
      <c r="C2" s="467"/>
      <c r="D2" s="468"/>
      <c r="E2" s="475" t="s">
        <v>220</v>
      </c>
      <c r="F2" s="476"/>
      <c r="G2" s="476"/>
      <c r="H2" s="476"/>
      <c r="I2" s="476"/>
      <c r="J2" s="476"/>
      <c r="K2" s="476"/>
      <c r="L2" s="476"/>
      <c r="M2" s="477"/>
      <c r="N2" s="96"/>
    </row>
    <row r="3" spans="1:14" s="7" customFormat="1" ht="12.75" customHeight="1" x14ac:dyDescent="0.2">
      <c r="A3" s="83"/>
      <c r="B3" s="469"/>
      <c r="C3" s="470"/>
      <c r="D3" s="471"/>
      <c r="E3" s="478"/>
      <c r="F3" s="479"/>
      <c r="G3" s="479"/>
      <c r="H3" s="479"/>
      <c r="I3" s="479"/>
      <c r="J3" s="479"/>
      <c r="K3" s="479"/>
      <c r="L3" s="479"/>
      <c r="M3" s="480"/>
      <c r="N3" s="96"/>
    </row>
    <row r="4" spans="1:14" s="7" customFormat="1" ht="12.75" customHeight="1" x14ac:dyDescent="0.2">
      <c r="A4" s="83"/>
      <c r="B4" s="469"/>
      <c r="C4" s="470"/>
      <c r="D4" s="471"/>
      <c r="E4" s="478"/>
      <c r="F4" s="479"/>
      <c r="G4" s="479"/>
      <c r="H4" s="479"/>
      <c r="I4" s="479"/>
      <c r="J4" s="479"/>
      <c r="K4" s="479"/>
      <c r="L4" s="479"/>
      <c r="M4" s="480"/>
      <c r="N4" s="96"/>
    </row>
    <row r="5" spans="1:14" s="7" customFormat="1" ht="13.5" customHeight="1" x14ac:dyDescent="0.2">
      <c r="A5" s="83"/>
      <c r="B5" s="472"/>
      <c r="C5" s="473"/>
      <c r="D5" s="474"/>
      <c r="E5" s="481"/>
      <c r="F5" s="482"/>
      <c r="G5" s="482"/>
      <c r="H5" s="482"/>
      <c r="I5" s="482"/>
      <c r="J5" s="482"/>
      <c r="K5" s="482"/>
      <c r="L5" s="482"/>
      <c r="M5" s="483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5" t="s">
        <v>188</v>
      </c>
      <c r="C7" s="415"/>
      <c r="D7" s="415"/>
      <c r="E7" s="40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7"/>
      <c r="G7" s="407"/>
      <c r="H7" s="407"/>
      <c r="I7" s="407"/>
      <c r="J7" s="407"/>
      <c r="K7" s="407"/>
      <c r="L7" s="407"/>
      <c r="M7" s="407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5" t="s">
        <v>236</v>
      </c>
      <c r="C9" s="415"/>
      <c r="D9" s="415"/>
      <c r="E9" s="406" t="str">
        <f>'A.2.1. Promedio meteorologia'!E8</f>
        <v>CA-VMP-6</v>
      </c>
      <c r="F9" s="406"/>
      <c r="G9" s="154"/>
      <c r="H9" s="415" t="s">
        <v>189</v>
      </c>
      <c r="I9" s="415"/>
      <c r="J9" s="484" t="str">
        <f>'A.2.1. Promedio meteorologia'!G8</f>
        <v>0001-7-2020-411</v>
      </c>
      <c r="K9" s="484"/>
      <c r="L9" s="484"/>
      <c r="M9" s="484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8" t="s">
        <v>178</v>
      </c>
      <c r="H11" s="489"/>
      <c r="I11" s="488" t="s">
        <v>238</v>
      </c>
      <c r="J11" s="489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85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0">
        <f>+'A.2.2. Promedio diarios (T y P)'!M13</f>
        <v>0</v>
      </c>
      <c r="H12" s="491"/>
      <c r="I12" s="502" t="e">
        <f>+'A.2.3. Flujo promedio'!I28</f>
        <v>#DIV/0!</v>
      </c>
      <c r="J12" s="503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86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92">
        <f>+'A.2.2. Promedio diarios (T y P)'!M20</f>
        <v>0</v>
      </c>
      <c r="H13" s="493"/>
      <c r="I13" s="500" t="e">
        <f>'A.2.3. Flujo promedio'!I36:J36</f>
        <v>#DIV/0!</v>
      </c>
      <c r="J13" s="50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86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92">
        <f>+'A.2.2. Promedio diarios (T y P)'!M27</f>
        <v>0</v>
      </c>
      <c r="H14" s="493"/>
      <c r="I14" s="500" t="e">
        <f>'A.2.3. Flujo promedio'!I44:J44</f>
        <v>#DIV/0!</v>
      </c>
      <c r="J14" s="50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86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92">
        <f>+'A.2.2. Promedio diarios (T y P)'!M34</f>
        <v>0</v>
      </c>
      <c r="H15" s="493"/>
      <c r="I15" s="500" t="e">
        <f>'A.2.3. Flujo promedio'!I52:J52</f>
        <v>#DIV/0!</v>
      </c>
      <c r="J15" s="50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86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4">
        <f>+'A.2.2. Promedio diarios (T y P)'!M41</f>
        <v>0</v>
      </c>
      <c r="H16" s="495"/>
      <c r="I16" s="500" t="e">
        <f>'A.2.3. Flujo promedio'!I60:J60</f>
        <v>#DIV/0!</v>
      </c>
      <c r="J16" s="50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86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06" t="e">
        <f>+'A.2.2. Promedio diarios (T y P)'!#REF!</f>
        <v>#REF!</v>
      </c>
      <c r="H17" s="507"/>
      <c r="I17" s="500" t="e">
        <f>+#REF!</f>
        <v>#REF!</v>
      </c>
      <c r="J17" s="50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86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92" t="e">
        <f>+'A.2.2. Promedio diarios (T y P)'!#REF!</f>
        <v>#REF!</v>
      </c>
      <c r="H18" s="493"/>
      <c r="I18" s="500" t="e">
        <f>+#REF!</f>
        <v>#REF!</v>
      </c>
      <c r="J18" s="50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86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92" t="e">
        <f>+'A.2.2. Promedio diarios (T y P)'!#REF!</f>
        <v>#REF!</v>
      </c>
      <c r="H19" s="493"/>
      <c r="I19" s="500" t="e">
        <f>+#REF!</f>
        <v>#REF!</v>
      </c>
      <c r="J19" s="50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86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04" t="e">
        <f>+'A.2.2. Promedio diarios (T y P)'!#REF!</f>
        <v>#REF!</v>
      </c>
      <c r="H20" s="505"/>
      <c r="I20" s="500" t="e">
        <f>+#REF!</f>
        <v>#REF!</v>
      </c>
      <c r="J20" s="50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86"/>
      <c r="D21" s="78"/>
      <c r="E21" s="93" t="e">
        <f>+'A.2.2. Promedio diarios (T y P)'!#REF!</f>
        <v>#REF!</v>
      </c>
      <c r="F21" s="93">
        <f>+'A.2.2. Promedio diarios (T y P)'!G9</f>
        <v>0</v>
      </c>
      <c r="G21" s="504" t="e">
        <f>+'A.2.2. Promedio diarios (T y P)'!#REF!</f>
        <v>#REF!</v>
      </c>
      <c r="H21" s="505"/>
      <c r="I21" s="500" t="e">
        <f>+#REF!</f>
        <v>#REF!</v>
      </c>
      <c r="J21" s="50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86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04" t="e">
        <f>+'A.2.2. Promedio diarios (T y P)'!#REF!</f>
        <v>#REF!</v>
      </c>
      <c r="H22" s="505"/>
      <c r="I22" s="500" t="e">
        <f>+#REF!</f>
        <v>#REF!</v>
      </c>
      <c r="J22" s="50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86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04" t="e">
        <f>+'A.2.2. Promedio diarios (T y P)'!#REF!</f>
        <v>#REF!</v>
      </c>
      <c r="H23" s="505"/>
      <c r="I23" s="500" t="e">
        <f>+#REF!</f>
        <v>#REF!</v>
      </c>
      <c r="J23" s="50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86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04" t="e">
        <f>+'A.2.2. Promedio diarios (T y P)'!#REF!</f>
        <v>#REF!</v>
      </c>
      <c r="H24" s="505"/>
      <c r="I24" s="500" t="e">
        <f>+#REF!</f>
        <v>#REF!</v>
      </c>
      <c r="J24" s="50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86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04" t="e">
        <f>+'A.2.2. Promedio diarios (T y P)'!#REF!</f>
        <v>#REF!</v>
      </c>
      <c r="H25" s="505"/>
      <c r="I25" s="500" t="e">
        <f>+#REF!</f>
        <v>#REF!</v>
      </c>
      <c r="J25" s="50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7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6" t="e">
        <f>+'A.2.2. Promedio diarios (T y P)'!#REF!</f>
        <v>#REF!</v>
      </c>
      <c r="H26" s="497"/>
      <c r="I26" s="498" t="e">
        <f>+#REF!</f>
        <v>#REF!</v>
      </c>
      <c r="J26" s="499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3" t="s">
        <v>234</v>
      </c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5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1"/>
      <c r="C2" s="512"/>
      <c r="D2" s="512"/>
      <c r="E2" s="516" t="s">
        <v>223</v>
      </c>
      <c r="F2" s="517"/>
      <c r="G2" s="517"/>
      <c r="H2" s="517"/>
      <c r="I2" s="517"/>
      <c r="J2" s="517"/>
      <c r="K2" s="517"/>
      <c r="L2" s="517"/>
      <c r="M2" s="518"/>
      <c r="N2" s="96"/>
    </row>
    <row r="3" spans="1:16" s="7" customFormat="1" ht="12.75" customHeight="1" x14ac:dyDescent="0.2">
      <c r="A3" s="83"/>
      <c r="B3" s="513"/>
      <c r="C3" s="470"/>
      <c r="D3" s="470"/>
      <c r="E3" s="519"/>
      <c r="F3" s="479"/>
      <c r="G3" s="479"/>
      <c r="H3" s="479"/>
      <c r="I3" s="479"/>
      <c r="J3" s="479"/>
      <c r="K3" s="479"/>
      <c r="L3" s="479"/>
      <c r="M3" s="520"/>
      <c r="N3" s="96"/>
    </row>
    <row r="4" spans="1:16" s="7" customFormat="1" ht="12.75" customHeight="1" x14ac:dyDescent="0.2">
      <c r="A4" s="83"/>
      <c r="B4" s="513"/>
      <c r="C4" s="470"/>
      <c r="D4" s="470"/>
      <c r="E4" s="519"/>
      <c r="F4" s="479"/>
      <c r="G4" s="479"/>
      <c r="H4" s="479"/>
      <c r="I4" s="479"/>
      <c r="J4" s="479"/>
      <c r="K4" s="479"/>
      <c r="L4" s="479"/>
      <c r="M4" s="520"/>
      <c r="N4" s="96"/>
    </row>
    <row r="5" spans="1:16" s="7" customFormat="1" ht="13.5" customHeight="1" thickBot="1" x14ac:dyDescent="0.25">
      <c r="A5" s="83"/>
      <c r="B5" s="514"/>
      <c r="C5" s="515"/>
      <c r="D5" s="515"/>
      <c r="E5" s="521"/>
      <c r="F5" s="522"/>
      <c r="G5" s="522"/>
      <c r="H5" s="522"/>
      <c r="I5" s="522"/>
      <c r="J5" s="522"/>
      <c r="K5" s="522"/>
      <c r="L5" s="522"/>
      <c r="M5" s="523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5" t="s">
        <v>236</v>
      </c>
      <c r="C9" s="415"/>
      <c r="D9" s="415"/>
      <c r="E9" s="406" t="str">
        <f>+'A.2.4. Cálculo PM10 y VM'!E9:F9</f>
        <v>CA-VMP-6</v>
      </c>
      <c r="F9" s="406"/>
      <c r="G9" s="154"/>
      <c r="H9" s="415" t="s">
        <v>189</v>
      </c>
      <c r="I9" s="415"/>
      <c r="J9" s="406" t="str">
        <f>+'A.2.3. Flujo promedio'!H9</f>
        <v>0001-7-2020-411</v>
      </c>
      <c r="K9" s="406"/>
      <c r="L9" s="406"/>
      <c r="M9" s="406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24" t="s">
        <v>178</v>
      </c>
      <c r="H11" s="525"/>
      <c r="I11" s="98" t="s">
        <v>185</v>
      </c>
      <c r="J11" s="524" t="s">
        <v>184</v>
      </c>
      <c r="K11" s="525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0" t="s">
        <v>149</v>
      </c>
      <c r="D12" s="78" t="s">
        <v>131</v>
      </c>
      <c r="E12" s="93" t="s">
        <v>131</v>
      </c>
      <c r="F12" s="93" t="s">
        <v>131</v>
      </c>
      <c r="G12" s="492" t="s">
        <v>131</v>
      </c>
      <c r="H12" s="493"/>
      <c r="I12" s="100" t="s">
        <v>131</v>
      </c>
      <c r="J12" s="526" t="s">
        <v>131</v>
      </c>
      <c r="K12" s="527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31"/>
      <c r="D13" s="78" t="s">
        <v>131</v>
      </c>
      <c r="E13" s="93" t="s">
        <v>131</v>
      </c>
      <c r="F13" s="93" t="s">
        <v>131</v>
      </c>
      <c r="G13" s="492" t="s">
        <v>131</v>
      </c>
      <c r="H13" s="493"/>
      <c r="I13" s="100" t="s">
        <v>131</v>
      </c>
      <c r="J13" s="526" t="s">
        <v>131</v>
      </c>
      <c r="K13" s="527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31"/>
      <c r="D14" s="78" t="s">
        <v>131</v>
      </c>
      <c r="E14" s="93" t="s">
        <v>131</v>
      </c>
      <c r="F14" s="93" t="s">
        <v>131</v>
      </c>
      <c r="G14" s="492" t="s">
        <v>131</v>
      </c>
      <c r="H14" s="493"/>
      <c r="I14" s="100" t="s">
        <v>131</v>
      </c>
      <c r="J14" s="526" t="s">
        <v>131</v>
      </c>
      <c r="K14" s="527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31"/>
      <c r="D15" s="78" t="s">
        <v>131</v>
      </c>
      <c r="E15" s="93" t="s">
        <v>131</v>
      </c>
      <c r="F15" s="93" t="s">
        <v>131</v>
      </c>
      <c r="G15" s="492" t="s">
        <v>131</v>
      </c>
      <c r="H15" s="493"/>
      <c r="I15" s="100" t="s">
        <v>131</v>
      </c>
      <c r="J15" s="526" t="s">
        <v>131</v>
      </c>
      <c r="K15" s="527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31"/>
      <c r="D16" s="78" t="s">
        <v>131</v>
      </c>
      <c r="E16" s="93" t="s">
        <v>131</v>
      </c>
      <c r="F16" s="93" t="s">
        <v>131</v>
      </c>
      <c r="G16" s="494" t="s">
        <v>131</v>
      </c>
      <c r="H16" s="495"/>
      <c r="I16" s="100" t="s">
        <v>131</v>
      </c>
      <c r="J16" s="526" t="s">
        <v>131</v>
      </c>
      <c r="K16" s="527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31"/>
      <c r="D17" s="78"/>
      <c r="E17" s="93"/>
      <c r="F17" s="93"/>
      <c r="G17" s="506">
        <f t="shared" ref="G17:G26" si="0">(F17-E17)*60*24</f>
        <v>0</v>
      </c>
      <c r="H17" s="507"/>
      <c r="I17" s="102"/>
      <c r="J17" s="526"/>
      <c r="K17" s="527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31"/>
      <c r="D18" s="78"/>
      <c r="E18" s="93"/>
      <c r="F18" s="93"/>
      <c r="G18" s="492">
        <f t="shared" si="0"/>
        <v>0</v>
      </c>
      <c r="H18" s="493"/>
      <c r="I18" s="102"/>
      <c r="J18" s="526"/>
      <c r="K18" s="527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31"/>
      <c r="D19" s="78"/>
      <c r="E19" s="93"/>
      <c r="F19" s="93"/>
      <c r="G19" s="492">
        <f t="shared" si="0"/>
        <v>0</v>
      </c>
      <c r="H19" s="493"/>
      <c r="I19" s="102"/>
      <c r="J19" s="526"/>
      <c r="K19" s="527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31"/>
      <c r="D20" s="78"/>
      <c r="E20" s="93"/>
      <c r="F20" s="93"/>
      <c r="G20" s="492">
        <f t="shared" si="0"/>
        <v>0</v>
      </c>
      <c r="H20" s="493"/>
      <c r="I20" s="102"/>
      <c r="J20" s="526"/>
      <c r="K20" s="527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31"/>
      <c r="D21" s="78"/>
      <c r="E21" s="93"/>
      <c r="F21" s="93"/>
      <c r="G21" s="492">
        <f t="shared" si="0"/>
        <v>0</v>
      </c>
      <c r="H21" s="493"/>
      <c r="I21" s="102"/>
      <c r="J21" s="526"/>
      <c r="K21" s="527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31"/>
      <c r="D22" s="78"/>
      <c r="E22" s="93"/>
      <c r="F22" s="93"/>
      <c r="G22" s="492">
        <f t="shared" si="0"/>
        <v>0</v>
      </c>
      <c r="H22" s="493"/>
      <c r="I22" s="102"/>
      <c r="J22" s="526"/>
      <c r="K22" s="527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31"/>
      <c r="D23" s="78"/>
      <c r="E23" s="93"/>
      <c r="F23" s="93"/>
      <c r="G23" s="492">
        <f t="shared" si="0"/>
        <v>0</v>
      </c>
      <c r="H23" s="493"/>
      <c r="I23" s="102"/>
      <c r="J23" s="526"/>
      <c r="K23" s="527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31"/>
      <c r="D24" s="78"/>
      <c r="E24" s="93"/>
      <c r="F24" s="93"/>
      <c r="G24" s="492">
        <f t="shared" si="0"/>
        <v>0</v>
      </c>
      <c r="H24" s="493"/>
      <c r="I24" s="102"/>
      <c r="J24" s="526"/>
      <c r="K24" s="527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31"/>
      <c r="D25" s="78"/>
      <c r="E25" s="93"/>
      <c r="F25" s="93"/>
      <c r="G25" s="492">
        <f t="shared" si="0"/>
        <v>0</v>
      </c>
      <c r="H25" s="493"/>
      <c r="I25" s="102"/>
      <c r="J25" s="526"/>
      <c r="K25" s="527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32"/>
      <c r="D26" s="163"/>
      <c r="E26" s="164"/>
      <c r="F26" s="164"/>
      <c r="G26" s="494">
        <f t="shared" si="0"/>
        <v>0</v>
      </c>
      <c r="H26" s="495"/>
      <c r="I26" s="169"/>
      <c r="J26" s="528"/>
      <c r="K26" s="529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3" t="s">
        <v>13</v>
      </c>
      <c r="C28" s="534"/>
      <c r="D28" s="534"/>
      <c r="E28" s="534"/>
      <c r="F28" s="534"/>
      <c r="G28" s="534"/>
      <c r="H28" s="534"/>
      <c r="I28" s="534"/>
      <c r="J28" s="534"/>
      <c r="K28" s="534"/>
      <c r="L28" s="534"/>
      <c r="M28" s="535"/>
      <c r="N28" s="54"/>
    </row>
    <row r="29" spans="1:14" s="3" customFormat="1" ht="48" customHeight="1" thickBot="1" x14ac:dyDescent="0.25">
      <c r="A29" s="52"/>
      <c r="B29" s="508" t="s">
        <v>206</v>
      </c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1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7" t="s">
        <v>221</v>
      </c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9"/>
      <c r="T2" s="23"/>
    </row>
    <row r="3" spans="1:20" s="15" customFormat="1" ht="12" customHeight="1" x14ac:dyDescent="0.2">
      <c r="A3" s="23"/>
      <c r="B3" s="26"/>
      <c r="C3" s="27"/>
      <c r="D3" s="27"/>
      <c r="E3" s="540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541"/>
      <c r="T3" s="23"/>
    </row>
    <row r="4" spans="1:20" s="15" customFormat="1" ht="12" customHeight="1" x14ac:dyDescent="0.2">
      <c r="A4" s="23"/>
      <c r="B4" s="26"/>
      <c r="C4" s="27"/>
      <c r="D4" s="27"/>
      <c r="E4" s="540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541"/>
      <c r="T4" s="23"/>
    </row>
    <row r="5" spans="1:20" s="15" customFormat="1" ht="12" customHeight="1" thickBot="1" x14ac:dyDescent="0.25">
      <c r="A5" s="23"/>
      <c r="B5" s="28"/>
      <c r="C5" s="29"/>
      <c r="D5" s="29"/>
      <c r="E5" s="542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43"/>
      <c r="R5" s="543"/>
      <c r="S5" s="544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1" t="s">
        <v>188</v>
      </c>
      <c r="C7" s="551"/>
      <c r="D7" s="551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545"/>
      <c r="O7" s="545"/>
      <c r="P7" s="545"/>
      <c r="Q7" s="545"/>
      <c r="R7" s="545"/>
      <c r="S7" s="54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5" t="s">
        <v>236</v>
      </c>
      <c r="C9" s="415"/>
      <c r="D9" s="415"/>
      <c r="E9" s="105" t="str">
        <f>+'A.2.1. Promedio meteorologia'!E8</f>
        <v>CA-VMP-6</v>
      </c>
      <c r="F9" s="154"/>
      <c r="G9" s="415" t="s">
        <v>189</v>
      </c>
      <c r="H9" s="415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5" t="s">
        <v>105</v>
      </c>
      <c r="C11" s="556"/>
      <c r="D11" s="556"/>
      <c r="E11" s="556"/>
      <c r="F11" s="556"/>
      <c r="G11" s="556"/>
      <c r="H11" s="556"/>
      <c r="I11" s="556"/>
      <c r="J11" s="556"/>
      <c r="K11" s="556"/>
      <c r="L11" s="556"/>
      <c r="M11" s="556"/>
      <c r="N11" s="556"/>
      <c r="O11" s="556"/>
      <c r="P11" s="556"/>
      <c r="Q11" s="556"/>
      <c r="R11" s="556"/>
      <c r="S11" s="557"/>
      <c r="T11" s="203"/>
    </row>
    <row r="12" spans="1:20" s="16" customFormat="1" ht="12.6" customHeight="1" x14ac:dyDescent="0.2">
      <c r="A12" s="36"/>
      <c r="B12" s="552" t="s">
        <v>190</v>
      </c>
      <c r="C12" s="549"/>
      <c r="D12" s="553" t="s">
        <v>104</v>
      </c>
      <c r="E12" s="549" t="s">
        <v>151</v>
      </c>
      <c r="F12" s="549"/>
      <c r="G12" s="549"/>
      <c r="H12" s="549"/>
      <c r="I12" s="549"/>
      <c r="J12" s="549"/>
      <c r="K12" s="549"/>
      <c r="L12" s="549"/>
      <c r="M12" s="549"/>
      <c r="N12" s="549"/>
      <c r="O12" s="549"/>
      <c r="P12" s="549"/>
      <c r="Q12" s="549"/>
      <c r="R12" s="549"/>
      <c r="S12" s="550"/>
      <c r="T12" s="204"/>
    </row>
    <row r="13" spans="1:20" ht="12.75" customHeight="1" x14ac:dyDescent="0.2">
      <c r="A13" s="20"/>
      <c r="B13" s="552"/>
      <c r="C13" s="549"/>
      <c r="D13" s="55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6" t="s">
        <v>196</v>
      </c>
      <c r="C51" s="547"/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8"/>
      <c r="T51" s="203"/>
    </row>
    <row r="52" spans="1:26" s="16" customFormat="1" ht="12.6" customHeight="1" x14ac:dyDescent="0.2">
      <c r="A52" s="36"/>
      <c r="B52" s="552" t="s">
        <v>190</v>
      </c>
      <c r="C52" s="549"/>
      <c r="D52" s="553" t="s">
        <v>104</v>
      </c>
      <c r="E52" s="549" t="str">
        <f>E12</f>
        <v>Fecha</v>
      </c>
      <c r="F52" s="549"/>
      <c r="G52" s="549"/>
      <c r="H52" s="549"/>
      <c r="I52" s="549"/>
      <c r="J52" s="549"/>
      <c r="K52" s="549"/>
      <c r="L52" s="549"/>
      <c r="M52" s="549"/>
      <c r="N52" s="549"/>
      <c r="O52" s="549"/>
      <c r="P52" s="549"/>
      <c r="Q52" s="549"/>
      <c r="R52" s="549"/>
      <c r="S52" s="550"/>
      <c r="T52" s="204"/>
    </row>
    <row r="53" spans="1:26" ht="12.75" customHeight="1" x14ac:dyDescent="0.2">
      <c r="A53" s="20"/>
      <c r="B53" s="552"/>
      <c r="C53" s="549"/>
      <c r="D53" s="55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54" t="s">
        <v>187</v>
      </c>
      <c r="C54" s="553"/>
      <c r="D54" s="553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1"/>
      <c r="C2" s="512"/>
      <c r="D2" s="512"/>
      <c r="E2" s="516" t="s">
        <v>222</v>
      </c>
      <c r="F2" s="517"/>
      <c r="G2" s="517"/>
      <c r="H2" s="517"/>
      <c r="I2" s="517"/>
      <c r="J2" s="517"/>
      <c r="K2" s="517"/>
      <c r="L2" s="517"/>
      <c r="M2" s="518"/>
      <c r="N2" s="96"/>
    </row>
    <row r="3" spans="1:16" s="7" customFormat="1" ht="12.75" customHeight="1" x14ac:dyDescent="0.2">
      <c r="A3" s="83"/>
      <c r="B3" s="513"/>
      <c r="C3" s="470"/>
      <c r="D3" s="470"/>
      <c r="E3" s="519"/>
      <c r="F3" s="479"/>
      <c r="G3" s="479"/>
      <c r="H3" s="479"/>
      <c r="I3" s="479"/>
      <c r="J3" s="479"/>
      <c r="K3" s="479"/>
      <c r="L3" s="479"/>
      <c r="M3" s="520"/>
      <c r="N3" s="96"/>
    </row>
    <row r="4" spans="1:16" s="7" customFormat="1" ht="12.75" customHeight="1" x14ac:dyDescent="0.2">
      <c r="A4" s="83"/>
      <c r="B4" s="513"/>
      <c r="C4" s="470"/>
      <c r="D4" s="470"/>
      <c r="E4" s="519"/>
      <c r="F4" s="479"/>
      <c r="G4" s="479"/>
      <c r="H4" s="479"/>
      <c r="I4" s="479"/>
      <c r="J4" s="479"/>
      <c r="K4" s="479"/>
      <c r="L4" s="479"/>
      <c r="M4" s="520"/>
      <c r="N4" s="96"/>
    </row>
    <row r="5" spans="1:16" s="7" customFormat="1" ht="13.5" customHeight="1" thickBot="1" x14ac:dyDescent="0.25">
      <c r="A5" s="83"/>
      <c r="B5" s="514"/>
      <c r="C5" s="515"/>
      <c r="D5" s="515"/>
      <c r="E5" s="521"/>
      <c r="F5" s="522"/>
      <c r="G5" s="522"/>
      <c r="H5" s="522"/>
      <c r="I5" s="522"/>
      <c r="J5" s="522"/>
      <c r="K5" s="522"/>
      <c r="L5" s="522"/>
      <c r="M5" s="523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5" t="s">
        <v>236</v>
      </c>
      <c r="C9" s="415"/>
      <c r="D9" s="415"/>
      <c r="E9" s="406" t="str">
        <f>+'A.2.4. Cálculo PM10 y VM'!E9:F9</f>
        <v>CA-VMP-6</v>
      </c>
      <c r="F9" s="406"/>
      <c r="G9" s="154"/>
      <c r="H9" s="415" t="s">
        <v>189</v>
      </c>
      <c r="I9" s="415"/>
      <c r="J9" s="406" t="str">
        <f>+'A.2.3. Flujo promedio'!H9</f>
        <v>0001-7-2020-411</v>
      </c>
      <c r="K9" s="406"/>
      <c r="L9" s="406"/>
      <c r="M9" s="406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8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31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31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31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31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31"/>
      <c r="D17" s="78"/>
      <c r="E17" s="93"/>
      <c r="F17" s="93"/>
      <c r="G17" s="506">
        <f t="shared" si="0"/>
        <v>0</v>
      </c>
      <c r="H17" s="507"/>
      <c r="I17" s="102"/>
      <c r="J17" s="526"/>
      <c r="K17" s="527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31"/>
      <c r="D18" s="78"/>
      <c r="E18" s="93"/>
      <c r="F18" s="93"/>
      <c r="G18" s="492">
        <f t="shared" si="0"/>
        <v>0</v>
      </c>
      <c r="H18" s="493"/>
      <c r="I18" s="102"/>
      <c r="J18" s="526"/>
      <c r="K18" s="527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31"/>
      <c r="D19" s="78"/>
      <c r="E19" s="93"/>
      <c r="F19" s="93"/>
      <c r="G19" s="492">
        <f t="shared" si="0"/>
        <v>0</v>
      </c>
      <c r="H19" s="493"/>
      <c r="I19" s="102"/>
      <c r="J19" s="526"/>
      <c r="K19" s="527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31"/>
      <c r="D20" s="78"/>
      <c r="E20" s="93"/>
      <c r="F20" s="93"/>
      <c r="G20" s="492">
        <f t="shared" si="0"/>
        <v>0</v>
      </c>
      <c r="H20" s="493"/>
      <c r="I20" s="102"/>
      <c r="J20" s="526"/>
      <c r="K20" s="527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31"/>
      <c r="D21" s="78"/>
      <c r="E21" s="93"/>
      <c r="F21" s="93"/>
      <c r="G21" s="492">
        <f t="shared" si="0"/>
        <v>0</v>
      </c>
      <c r="H21" s="493"/>
      <c r="I21" s="102"/>
      <c r="J21" s="526"/>
      <c r="K21" s="527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31"/>
      <c r="D22" s="78"/>
      <c r="E22" s="93"/>
      <c r="F22" s="93"/>
      <c r="G22" s="492">
        <f t="shared" si="0"/>
        <v>0</v>
      </c>
      <c r="H22" s="493"/>
      <c r="I22" s="102"/>
      <c r="J22" s="526"/>
      <c r="K22" s="527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31"/>
      <c r="D23" s="78"/>
      <c r="E23" s="93"/>
      <c r="F23" s="93"/>
      <c r="G23" s="492">
        <f t="shared" si="0"/>
        <v>0</v>
      </c>
      <c r="H23" s="493"/>
      <c r="I23" s="102"/>
      <c r="J23" s="526"/>
      <c r="K23" s="527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31"/>
      <c r="D24" s="78"/>
      <c r="E24" s="93"/>
      <c r="F24" s="93"/>
      <c r="G24" s="492">
        <f t="shared" si="0"/>
        <v>0</v>
      </c>
      <c r="H24" s="493"/>
      <c r="I24" s="102"/>
      <c r="J24" s="526"/>
      <c r="K24" s="527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31"/>
      <c r="D25" s="78"/>
      <c r="E25" s="93"/>
      <c r="F25" s="93"/>
      <c r="G25" s="492">
        <f t="shared" si="0"/>
        <v>0</v>
      </c>
      <c r="H25" s="493"/>
      <c r="I25" s="102"/>
      <c r="J25" s="526"/>
      <c r="K25" s="527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32"/>
      <c r="D26" s="163"/>
      <c r="E26" s="164"/>
      <c r="F26" s="164"/>
      <c r="G26" s="494">
        <f t="shared" si="0"/>
        <v>0</v>
      </c>
      <c r="H26" s="495"/>
      <c r="I26" s="169"/>
      <c r="J26" s="528"/>
      <c r="K26" s="529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3" t="s">
        <v>13</v>
      </c>
      <c r="C28" s="534"/>
      <c r="D28" s="534"/>
      <c r="E28" s="534"/>
      <c r="F28" s="534"/>
      <c r="G28" s="534"/>
      <c r="H28" s="534"/>
      <c r="I28" s="534"/>
      <c r="J28" s="534"/>
      <c r="K28" s="534"/>
      <c r="L28" s="534"/>
      <c r="M28" s="535"/>
      <c r="N28" s="54"/>
    </row>
    <row r="29" spans="1:14" s="3" customFormat="1" ht="48" customHeight="1" thickBot="1" x14ac:dyDescent="0.25">
      <c r="A29" s="52"/>
      <c r="B29" s="508" t="s">
        <v>225</v>
      </c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1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7" t="s">
        <v>224</v>
      </c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9"/>
      <c r="T2" s="23"/>
    </row>
    <row r="3" spans="1:20" s="15" customFormat="1" ht="12" customHeight="1" x14ac:dyDescent="0.2">
      <c r="A3" s="23"/>
      <c r="B3" s="26"/>
      <c r="C3" s="27"/>
      <c r="D3" s="27"/>
      <c r="E3" s="540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541"/>
      <c r="T3" s="23"/>
    </row>
    <row r="4" spans="1:20" s="15" customFormat="1" ht="12" customHeight="1" x14ac:dyDescent="0.2">
      <c r="A4" s="23"/>
      <c r="B4" s="26"/>
      <c r="C4" s="27"/>
      <c r="D4" s="27"/>
      <c r="E4" s="540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541"/>
      <c r="T4" s="23"/>
    </row>
    <row r="5" spans="1:20" s="15" customFormat="1" ht="12" customHeight="1" thickBot="1" x14ac:dyDescent="0.25">
      <c r="A5" s="23"/>
      <c r="B5" s="28"/>
      <c r="C5" s="29"/>
      <c r="D5" s="29"/>
      <c r="E5" s="542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43"/>
      <c r="R5" s="543"/>
      <c r="S5" s="544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1" t="s">
        <v>188</v>
      </c>
      <c r="C7" s="551"/>
      <c r="D7" s="551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545"/>
      <c r="O7" s="545"/>
      <c r="P7" s="545"/>
      <c r="Q7" s="545"/>
      <c r="R7" s="545"/>
      <c r="S7" s="54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5" t="s">
        <v>236</v>
      </c>
      <c r="C9" s="415"/>
      <c r="D9" s="415"/>
      <c r="E9" s="105" t="str">
        <f>+'A.2.1. Promedio meteorologia'!E8</f>
        <v>CA-VMP-6</v>
      </c>
      <c r="F9" s="154"/>
      <c r="G9" s="415" t="s">
        <v>189</v>
      </c>
      <c r="H9" s="415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5" t="s">
        <v>105</v>
      </c>
      <c r="C11" s="556"/>
      <c r="D11" s="556"/>
      <c r="E11" s="556"/>
      <c r="F11" s="556"/>
      <c r="G11" s="556"/>
      <c r="H11" s="556"/>
      <c r="I11" s="556"/>
      <c r="J11" s="556"/>
      <c r="K11" s="556"/>
      <c r="L11" s="556"/>
      <c r="M11" s="556"/>
      <c r="N11" s="556"/>
      <c r="O11" s="556"/>
      <c r="P11" s="556"/>
      <c r="Q11" s="556"/>
      <c r="R11" s="556"/>
      <c r="S11" s="557"/>
      <c r="T11" s="203"/>
    </row>
    <row r="12" spans="1:20" s="16" customFormat="1" ht="13.15" customHeight="1" x14ac:dyDescent="0.2">
      <c r="A12" s="36"/>
      <c r="B12" s="552" t="s">
        <v>190</v>
      </c>
      <c r="C12" s="549"/>
      <c r="D12" s="553" t="s">
        <v>104</v>
      </c>
      <c r="E12" s="549" t="s">
        <v>151</v>
      </c>
      <c r="F12" s="549"/>
      <c r="G12" s="549"/>
      <c r="H12" s="549"/>
      <c r="I12" s="549"/>
      <c r="J12" s="549"/>
      <c r="K12" s="549"/>
      <c r="L12" s="549"/>
      <c r="M12" s="549"/>
      <c r="N12" s="549"/>
      <c r="O12" s="549"/>
      <c r="P12" s="549"/>
      <c r="Q12" s="549"/>
      <c r="R12" s="549"/>
      <c r="S12" s="550"/>
      <c r="T12" s="204"/>
    </row>
    <row r="13" spans="1:20" ht="12.75" customHeight="1" x14ac:dyDescent="0.2">
      <c r="A13" s="20"/>
      <c r="B13" s="552"/>
      <c r="C13" s="549"/>
      <c r="D13" s="55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6" t="s">
        <v>196</v>
      </c>
      <c r="C51" s="547"/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8"/>
      <c r="T51" s="203"/>
    </row>
    <row r="52" spans="1:30" s="16" customFormat="1" ht="12.6" customHeight="1" x14ac:dyDescent="0.2">
      <c r="A52" s="36"/>
      <c r="B52" s="552" t="s">
        <v>190</v>
      </c>
      <c r="C52" s="549"/>
      <c r="D52" s="553" t="s">
        <v>104</v>
      </c>
      <c r="E52" s="549" t="str">
        <f>E12</f>
        <v>Fecha</v>
      </c>
      <c r="F52" s="549"/>
      <c r="G52" s="549"/>
      <c r="H52" s="549"/>
      <c r="I52" s="549"/>
      <c r="J52" s="549"/>
      <c r="K52" s="549"/>
      <c r="L52" s="549"/>
      <c r="M52" s="549"/>
      <c r="N52" s="549"/>
      <c r="O52" s="549"/>
      <c r="P52" s="549"/>
      <c r="Q52" s="549"/>
      <c r="R52" s="549"/>
      <c r="S52" s="550"/>
      <c r="T52" s="204"/>
    </row>
    <row r="53" spans="1:30" ht="12.75" customHeight="1" x14ac:dyDescent="0.2">
      <c r="A53" s="20"/>
      <c r="B53" s="552"/>
      <c r="C53" s="549"/>
      <c r="D53" s="55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54" t="s">
        <v>187</v>
      </c>
      <c r="C54" s="553"/>
      <c r="D54" s="553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33" t="s">
        <v>13</v>
      </c>
      <c r="C89" s="534"/>
      <c r="D89" s="534"/>
      <c r="E89" s="534"/>
      <c r="F89" s="534"/>
      <c r="G89" s="534"/>
      <c r="H89" s="534"/>
      <c r="I89" s="535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9" t="s">
        <v>226</v>
      </c>
      <c r="C90" s="560"/>
      <c r="D90" s="560"/>
      <c r="E90" s="560"/>
      <c r="F90" s="560"/>
      <c r="G90" s="560"/>
      <c r="H90" s="560"/>
      <c r="I90" s="561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2" t="s">
        <v>35</v>
      </c>
      <c r="B1" s="562"/>
      <c r="C1" s="562"/>
      <c r="D1" s="562"/>
      <c r="E1" s="562"/>
      <c r="F1" s="562"/>
      <c r="G1" s="562"/>
    </row>
    <row r="2" spans="1:7" ht="18.75" customHeight="1" x14ac:dyDescent="0.2">
      <c r="A2" s="562" t="s">
        <v>49</v>
      </c>
      <c r="B2" s="562"/>
      <c r="C2" s="562"/>
      <c r="D2" s="562"/>
      <c r="E2" s="562"/>
      <c r="F2" s="562"/>
      <c r="G2" s="562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2" t="s">
        <v>50</v>
      </c>
      <c r="B16" s="562"/>
      <c r="C16" s="562"/>
      <c r="D16" s="562"/>
      <c r="E16" s="562"/>
      <c r="F16" s="562"/>
      <c r="G16" s="562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2" t="s">
        <v>55</v>
      </c>
      <c r="B25" s="562"/>
      <c r="C25" s="562"/>
      <c r="D25" s="562"/>
      <c r="E25" s="562"/>
      <c r="F25" s="562"/>
      <c r="G25" s="562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2022-04-13T02:15:05Z</dcterms:modified>
</cp:coreProperties>
</file>