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Febrero\CA-ILO-01\"/>
    </mc:Choice>
  </mc:AlternateContent>
  <xr:revisionPtr revIDLastSave="0" documentId="13_ncr:1_{F7912B33-DBDF-444B-B7C0-6F6C23EF3AA1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'H2S_CA-ILO-01'!$A$1:$AG$44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'PM10_CA-ILO-01'!$A$1:$AG$45</definedName>
    <definedName name="_xlnm.Print_Area" localSheetId="1">'PM2.5_CA-ILO-01'!$A$1:$AG$44</definedName>
    <definedName name="_xlnm.Print_Area" localSheetId="2">'SO2_CA-ILO-01'!$A$2:$AG$45</definedName>
    <definedName name="_xlnm.Print_Area" localSheetId="3">'SO2_m3h_CA-ILO-01'!$A$2:$AG$44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<sst xmlns="http://schemas.openxmlformats.org/spreadsheetml/2006/main" count="1337" uniqueCount="371">
  <si>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</si>
  <si>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</si>
  <si>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</si>
  <si>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</si>
  <si>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</si>
  <si>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</si>
  <si>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</si>
  <si>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</si>
  <si>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</si>
  <si>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</si>
  <si>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</si>
  <si>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</si>
  <si>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</si>
  <si>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</si>
  <si>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</si>
  <si>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</si>
  <si>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</si>
  <si>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</si>
  <si>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</si>
  <si>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</si>
  <si>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</si>
  <si>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</si>
  <si>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</si>
  <si>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</si>
  <si>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</si>
  <si>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</si>
  <si>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</si>
  <si>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</si>
  <si>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</si>
  <si>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</si>
  <si>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</si>
  <si>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</si>
  <si>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</si>
  <si>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</si>
  <si>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</si>
  <si>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</si>
  <si>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</si>
  <si>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</si>
  <si>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</si>
  <si>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</si>
  <si>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</si>
  <si>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</si>
  <si>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</si>
  <si>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</si>
  <si>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</si>
  <si>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</si>
  <si>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</si>
  <si>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</si>
  <si>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</si>
  <si>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</si>
  <si>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</si>
  <si>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</si>
  <si>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</si>
  <si>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</si>
  <si>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</si>
  <si>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</si>
  <si>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</si>
  <si>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</si>
  <si>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</si>
  <si>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</si>
  <si>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</si>
  <si>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</si>
  <si>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</si>
  <si>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</si>
  <si>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</si>
  <si>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</si>
  <si>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</si>
  <si>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</si>
  <si>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</si>
  <si>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</si>
  <si>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</si>
  <si>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</si>
  <si>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</si>
  <si>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</si>
  <si>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</si>
  <si>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</si>
  <si>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</si>
  <si>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</si>
  <si>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</si>
  <si>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</si>
  <si>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</si>
  <si>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</si>
  <si>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</si>
  <si>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</si>
  <si>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</si>
  <si>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</si>
  <si>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</si>
  <si>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</si>
  <si>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</si>
  <si>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</si>
  <si>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</si>
  <si>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</si>
  <si>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</si>
  <si>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</si>
  <si>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</si>
  <si>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</si>
  <si>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</si>
  <si>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</si>
  <si>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</si>
  <si>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</si>
  <si>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</si>
  <si>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</si>
  <si>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</si>
  <si>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</si>
  <si>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</si>
  <si>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</si>
  <si>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</si>
  <si>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</si>
  <si>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</si>
  <si>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</si>
  <si>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</si>
  <si>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</si>
  <si>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</si>
  <si>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</si>
  <si>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</si>
  <si>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</si>
  <si>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</si>
  <si>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</si>
  <si>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</si>
  <si>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</si>
  <si>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</si>
  <si>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</si>
  <si>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</si>
  <si>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</si>
  <si>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</si>
  <si>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</si>
  <si>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</si>
  <si>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</si>
  <si>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</si>
  <si>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</si>
  <si>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</si>
  <si>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</si>
  <si>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</si>
  <si>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</si>
  <si>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</si>
  <si>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</si>
  <si>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</si>
  <si>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</si>
  <si>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</si>
  <si>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</si>
  <si>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</si>
  <si>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</si>
  <si>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</si>
  <si>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</si>
  <si>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</si>
  <si>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</si>
  <si>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</si>
  <si>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</si>
  <si>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</si>
  <si>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</si>
  <si>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</si>
  <si>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</si>
  <si>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</si>
  <si>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</si>
  <si>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</si>
  <si>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</si>
  <si>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</si>
  <si>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</si>
  <si>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</si>
  <si>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</si>
  <si>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</si>
  <si>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</si>
  <si>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</si>
  <si>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</si>
  <si>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</si>
  <si>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</si>
  <si>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</si>
  <si>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</si>
  <si>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</si>
  <si>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</si>
  <si>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</si>
  <si>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</si>
  <si>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</si>
  <si>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</si>
  <si>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</si>
  <si>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</si>
  <si>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</si>
  <si>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</si>
  <si>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</si>
  <si>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</si>
  <si>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</si>
  <si>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</si>
  <si>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</si>
  <si>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</si>
  <si>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</si>
  <si>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</si>
  <si>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</si>
  <si>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</si>
  <si>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</si>
  <si>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</si>
  <si>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</si>
  <si>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</si>
  <si>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</si>
  <si>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</si>
  <si>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</si>
  <si>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</si>
  <si>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</si>
  <si>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</si>
  <si>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</si>
  <si>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</si>
  <si>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</si>
  <si>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</si>
  <si>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</si>
  <si>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</si>
  <si>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</si>
  <si>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</si>
  <si>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</si>
  <si>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</si>
  <si>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</si>
  <si>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</si>
  <si>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</si>
  <si>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</si>
  <si>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</si>
  <si>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</si>
  <si>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</si>
  <si>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</si>
  <si>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</si>
  <si>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</si>
  <si>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</si>
  <si>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</si>
  <si>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</si>
  <si>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</si>
  <si>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</si>
  <si>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</si>
  <si>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</si>
  <si>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</si>
  <si>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</si>
  <si>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</si>
  <si>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</si>
  <si>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</si>
  <si>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</si>
  <si>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</si>
  <si>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</si>
  <si>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</si>
  <si>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</si>
  <si>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</si>
  <si>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</si>
  <si>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</si>
  <si>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</si>
  <si>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</si>
  <si>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</si>
  <si>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</si>
  <si>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</si>
  <si>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</si>
  <si>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</si>
  <si>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</si>
  <si>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</si>
  <si>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</si>
  <si>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</si>
  <si>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</si>
  <si>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</si>
  <si>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</si>
  <si>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</si>
  <si>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</si>
  <si>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</si>
  <si>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</si>
  <si>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</si>
  <si>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</si>
  <si>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</si>
  <si>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</si>
  <si>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</si>
  <si>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</si>
  <si>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</si>
  <si>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</si>
  <si>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</si>
  <si>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</si>
  <si>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</si>
  <si>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</si>
  <si>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</si>
  <si>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</si>
  <si>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</si>
  <si>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</si>
  <si>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</si>
  <si>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</si>
  <si>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</si>
  <si>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</si>
  <si>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</si>
  <si>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</si>
  <si>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</si>
  <si>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</si>
  <si>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</si>
  <si>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</si>
  <si>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</si>
  <si>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</si>
  <si>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</si>
  <si>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</si>
  <si>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</si>
  <si>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</si>
  <si>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</si>
  <si>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</si>
  <si>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</si>
  <si>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</si>
  <si>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</si>
  <si>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</si>
  <si>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</si>
  <si>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</si>
  <si>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</si>
  <si>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</si>
  <si>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</si>
  <si>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</si>
  <si>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</si>
  <si>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</si>
  <si>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</si>
  <si>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</si>
  <si>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</si>
  <si>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</si>
  <si>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</si>
  <si>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</si>
  <si>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</si>
  <si>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</si>
  <si>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</si>
  <si>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</si>
  <si>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</si>
  <si>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</si>
  <si>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</si>
  <si>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</si>
  <si>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</si>
  <si>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</si>
  <si>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</si>
  <si>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</si>
  <si>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</si>
  <si>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</si>
  <si>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</si>
  <si>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</si>
  <si>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</si>
  <si>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</si>
  <si>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</si>
  <si>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</si>
  <si>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</si>
  <si>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</si>
  <si>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</si>
  <si>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</si>
  <si>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</si>
  <si>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</si>
  <si>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</si>
  <si>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</si>
  <si>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</si>
  <si>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</si>
  <si>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</si>
  <si>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</si>
  <si>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</si>
  <si>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</si>
  <si>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</si>
  <si>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</si>
  <si>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</si>
  <si>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</si>
  <si>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</si>
  <si>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</si>
  <si>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</si>
  <si>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</si>
  <si>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</si>
  <si>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</si>
  <si>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</si>
  <si>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</si>
  <si>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</si>
  <si>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</si>
  <si>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</si>
  <si>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</si>
  <si>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</si>
  <si>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</si>
  <si>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</si>
  <si>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</si>
  <si>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</si>
  <si>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</si>
  <si>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</si>
  <si>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</si>
  <si>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</si>
  <si>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</si>
  <si>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Evaluación de seguimiento de la calidad del aire en la I.E. Francisco Bolognesi, distrito Ilo, provincia Ilo, departamento Moquegua, en febrero 2022</t>
  </si>
  <si>
    <t>VF</t>
  </si>
  <si>
    <t>VF: verificación del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</si>
</sst>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2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72" fontId="24" fillId="0" borderId="0" xfId="4" applyNumberFormat="1" applyFont="1" applyAlignment="1">
      <alignment horizontal="left" vertical="center"/>
    </xf>
    <xf numFmtId="164" fontId="24" fillId="2" borderId="13" xfId="8" applyNumberFormat="1" applyFont="1" applyFill="1" applyBorder="1" applyAlignment="1">
      <alignment horizontal="center" vertical="center"/>
    </xf>
    <xf numFmtId="164" fontId="24" fillId="2" borderId="13" xfId="4" applyNumberFormat="1" applyFont="1" applyFill="1" applyBorder="1" applyAlignment="1">
      <alignment horizontal="center" vertic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topLeftCell="A9" zoomScale="60" zoomScaleNormal="6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hidden="1" customWidth="1"/>
    <col min="32" max="32" width="6.28515625" style="279" hidden="1" customWidth="1"/>
    <col min="33" max="33" width="6.1406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345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">
        <v>368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15.4</v>
      </c>
      <c r="D17" s="335">
        <v>22</v>
      </c>
      <c r="E17" s="335">
        <v>27.2</v>
      </c>
      <c r="F17" s="335">
        <v>9.3000000000000007</v>
      </c>
      <c r="G17" s="335">
        <v>10.9</v>
      </c>
      <c r="H17" s="335">
        <v>20.3</v>
      </c>
      <c r="I17" s="335">
        <v>6.4</v>
      </c>
      <c r="J17" s="335">
        <v>17.399999999999999</v>
      </c>
      <c r="K17" s="335">
        <v>11.1</v>
      </c>
      <c r="L17" s="335">
        <v>8.1999999999999993</v>
      </c>
      <c r="M17" s="335">
        <v>11.4</v>
      </c>
      <c r="N17" s="335">
        <v>12.3</v>
      </c>
      <c r="O17" s="335">
        <v>42.9</v>
      </c>
      <c r="P17" s="335">
        <v>10</v>
      </c>
      <c r="Q17" s="335">
        <v>12.1</v>
      </c>
      <c r="R17" s="335">
        <v>9.5</v>
      </c>
      <c r="S17" s="335">
        <v>13.2</v>
      </c>
      <c r="T17" s="335">
        <v>9.4</v>
      </c>
      <c r="U17" s="335">
        <v>24.5</v>
      </c>
      <c r="V17" s="335">
        <v>10.6</v>
      </c>
      <c r="W17" s="335">
        <v>25.2</v>
      </c>
      <c r="X17" s="335">
        <v>48.2</v>
      </c>
      <c r="Y17" s="335">
        <v>20.7</v>
      </c>
      <c r="Z17" s="335">
        <v>8.9</v>
      </c>
      <c r="AA17" s="335">
        <v>15.8</v>
      </c>
      <c r="AB17" s="335">
        <v>10.1</v>
      </c>
      <c r="AC17" s="335">
        <v>14.5</v>
      </c>
      <c r="AD17" s="335">
        <v>19.899999999999999</v>
      </c>
      <c r="AE17" s="335"/>
      <c r="AF17" s="335"/>
      <c r="AG17" s="335"/>
    </row>
    <row r="18" spans="2:33" s="333" customFormat="1" x14ac:dyDescent="0.2">
      <c r="B18" s="334">
        <v>4.1666666666666664E-2</v>
      </c>
      <c r="C18" s="335">
        <v>5.4</v>
      </c>
      <c r="D18" s="335">
        <v>16.899999999999999</v>
      </c>
      <c r="E18" s="335">
        <v>39.6</v>
      </c>
      <c r="F18" s="335">
        <v>15.2</v>
      </c>
      <c r="G18" s="335">
        <v>13.2</v>
      </c>
      <c r="H18" s="335">
        <v>37.200000000000003</v>
      </c>
      <c r="I18" s="335">
        <v>5.8</v>
      </c>
      <c r="J18" s="335">
        <v>30.4</v>
      </c>
      <c r="K18" s="335">
        <v>17.3</v>
      </c>
      <c r="L18" s="335">
        <v>10.3</v>
      </c>
      <c r="M18" s="335">
        <v>15.4</v>
      </c>
      <c r="N18" s="335">
        <v>7.1</v>
      </c>
      <c r="O18" s="335">
        <v>70</v>
      </c>
      <c r="P18" s="335">
        <v>14.8</v>
      </c>
      <c r="Q18" s="335">
        <v>21.2</v>
      </c>
      <c r="R18" s="335">
        <v>8.1</v>
      </c>
      <c r="S18" s="335">
        <v>37.4</v>
      </c>
      <c r="T18" s="335">
        <v>10</v>
      </c>
      <c r="U18" s="335">
        <v>36.700000000000003</v>
      </c>
      <c r="V18" s="335">
        <v>9.1</v>
      </c>
      <c r="W18" s="335">
        <v>8.1</v>
      </c>
      <c r="X18" s="335">
        <v>60.1</v>
      </c>
      <c r="Y18" s="335">
        <v>28.4</v>
      </c>
      <c r="Z18" s="335">
        <v>8.3000000000000007</v>
      </c>
      <c r="AA18" s="335">
        <v>16.3</v>
      </c>
      <c r="AB18" s="335">
        <v>14.4</v>
      </c>
      <c r="AC18" s="335">
        <v>13</v>
      </c>
      <c r="AD18" s="335">
        <v>18.100000000000001</v>
      </c>
      <c r="AE18" s="335"/>
      <c r="AF18" s="335"/>
      <c r="AG18" s="335"/>
    </row>
    <row r="19" spans="2:33" s="333" customFormat="1" x14ac:dyDescent="0.2">
      <c r="B19" s="334">
        <v>8.3333333333333329E-2</v>
      </c>
      <c r="C19" s="335">
        <v>4.7</v>
      </c>
      <c r="D19" s="335">
        <v>32</v>
      </c>
      <c r="E19" s="335">
        <v>23.4</v>
      </c>
      <c r="F19" s="335">
        <v>10.3</v>
      </c>
      <c r="G19" s="335">
        <v>40.200000000000003</v>
      </c>
      <c r="H19" s="335">
        <v>28.9</v>
      </c>
      <c r="I19" s="335">
        <v>6.8</v>
      </c>
      <c r="J19" s="335">
        <v>25.9</v>
      </c>
      <c r="K19" s="335">
        <v>31.1</v>
      </c>
      <c r="L19" s="335">
        <v>35</v>
      </c>
      <c r="M19" s="335">
        <v>47.3</v>
      </c>
      <c r="N19" s="335">
        <v>7.5</v>
      </c>
      <c r="O19" s="335">
        <v>37.200000000000003</v>
      </c>
      <c r="P19" s="335">
        <v>23.2</v>
      </c>
      <c r="Q19" s="335">
        <v>35.799999999999997</v>
      </c>
      <c r="R19" s="335">
        <v>10.4</v>
      </c>
      <c r="S19" s="335">
        <v>33.4</v>
      </c>
      <c r="T19" s="335">
        <v>11.7</v>
      </c>
      <c r="U19" s="335">
        <v>29.4</v>
      </c>
      <c r="V19" s="335">
        <v>8.8000000000000007</v>
      </c>
      <c r="W19" s="335">
        <v>6.8</v>
      </c>
      <c r="X19" s="335">
        <v>26.3</v>
      </c>
      <c r="Y19" s="335">
        <v>26.7</v>
      </c>
      <c r="Z19" s="335">
        <v>7</v>
      </c>
      <c r="AA19" s="335">
        <v>10.6</v>
      </c>
      <c r="AB19" s="335">
        <v>12.3</v>
      </c>
      <c r="AC19" s="335">
        <v>22.3</v>
      </c>
      <c r="AD19" s="335">
        <v>20.9</v>
      </c>
      <c r="AE19" s="335"/>
      <c r="AF19" s="335"/>
      <c r="AG19" s="335"/>
    </row>
    <row r="20" spans="2:33" s="333" customFormat="1" x14ac:dyDescent="0.2">
      <c r="B20" s="334">
        <v>0.125</v>
      </c>
      <c r="C20" s="335">
        <v>7.4</v>
      </c>
      <c r="D20" s="335">
        <v>24.6</v>
      </c>
      <c r="E20" s="335">
        <v>17.2</v>
      </c>
      <c r="F20" s="335">
        <v>8.4</v>
      </c>
      <c r="G20" s="335">
        <v>13.2</v>
      </c>
      <c r="H20" s="335">
        <v>21.2</v>
      </c>
      <c r="I20" s="335">
        <v>7.6</v>
      </c>
      <c r="J20" s="335">
        <v>23.9</v>
      </c>
      <c r="K20" s="335">
        <v>45.8</v>
      </c>
      <c r="L20" s="335">
        <v>39.4</v>
      </c>
      <c r="M20" s="335">
        <v>36.299999999999997</v>
      </c>
      <c r="N20" s="335">
        <v>8.5</v>
      </c>
      <c r="O20" s="335">
        <v>19.8</v>
      </c>
      <c r="P20" s="335">
        <v>36.5</v>
      </c>
      <c r="Q20" s="335">
        <v>33.4</v>
      </c>
      <c r="R20" s="335">
        <v>7.8</v>
      </c>
      <c r="S20" s="335">
        <v>31.4</v>
      </c>
      <c r="T20" s="335">
        <v>17.600000000000001</v>
      </c>
      <c r="U20" s="335">
        <v>21.1</v>
      </c>
      <c r="V20" s="335">
        <v>9.6</v>
      </c>
      <c r="W20" s="335">
        <v>5.3</v>
      </c>
      <c r="X20" s="335">
        <v>39.5</v>
      </c>
      <c r="Y20" s="335">
        <v>30</v>
      </c>
      <c r="Z20" s="335">
        <v>5.9</v>
      </c>
      <c r="AA20" s="335">
        <v>9.3000000000000007</v>
      </c>
      <c r="AB20" s="335">
        <v>26</v>
      </c>
      <c r="AC20" s="335">
        <v>27.8</v>
      </c>
      <c r="AD20" s="335">
        <v>27.5</v>
      </c>
      <c r="AE20" s="335"/>
      <c r="AF20" s="335"/>
      <c r="AG20" s="335"/>
    </row>
    <row r="21" spans="2:33" s="333" customFormat="1" x14ac:dyDescent="0.2">
      <c r="B21" s="334">
        <v>0.16666666666666666</v>
      </c>
      <c r="C21" s="335">
        <v>18.899999999999999</v>
      </c>
      <c r="D21" s="335">
        <v>10.9</v>
      </c>
      <c r="E21" s="335">
        <v>27.1</v>
      </c>
      <c r="F21" s="335">
        <v>9.3000000000000007</v>
      </c>
      <c r="G21" s="335">
        <v>15.6</v>
      </c>
      <c r="H21" s="335">
        <v>14.7</v>
      </c>
      <c r="I21" s="335">
        <v>12</v>
      </c>
      <c r="J21" s="335">
        <v>27.6</v>
      </c>
      <c r="K21" s="335">
        <v>27.5</v>
      </c>
      <c r="L21" s="335">
        <v>27.5</v>
      </c>
      <c r="M21" s="335">
        <v>19.8</v>
      </c>
      <c r="N21" s="335">
        <v>16.2</v>
      </c>
      <c r="O21" s="335">
        <v>8.9</v>
      </c>
      <c r="P21" s="335">
        <v>20.399999999999999</v>
      </c>
      <c r="Q21" s="335">
        <v>21.9</v>
      </c>
      <c r="R21" s="335">
        <v>7.7</v>
      </c>
      <c r="S21" s="335">
        <v>45.3</v>
      </c>
      <c r="T21" s="335">
        <v>22.5</v>
      </c>
      <c r="U21" s="335">
        <v>20.5</v>
      </c>
      <c r="V21" s="335">
        <v>68.8</v>
      </c>
      <c r="W21" s="335">
        <v>5.9</v>
      </c>
      <c r="X21" s="335">
        <v>52.9</v>
      </c>
      <c r="Y21" s="335">
        <v>27.9</v>
      </c>
      <c r="Z21" s="335">
        <v>9.4</v>
      </c>
      <c r="AA21" s="335">
        <v>6.9</v>
      </c>
      <c r="AB21" s="335">
        <v>19.399999999999999</v>
      </c>
      <c r="AC21" s="335">
        <v>24.8</v>
      </c>
      <c r="AD21" s="335">
        <v>27.3</v>
      </c>
      <c r="AE21" s="335"/>
      <c r="AF21" s="335"/>
      <c r="AG21" s="335"/>
    </row>
    <row r="22" spans="2:33" s="333" customFormat="1" x14ac:dyDescent="0.2">
      <c r="B22" s="334">
        <v>0.20833333333333334</v>
      </c>
      <c r="C22" s="335">
        <v>23</v>
      </c>
      <c r="D22" s="335">
        <v>11.1</v>
      </c>
      <c r="E22" s="335">
        <v>27.6</v>
      </c>
      <c r="F22" s="335">
        <v>11.6</v>
      </c>
      <c r="G22" s="335">
        <v>17.899999999999999</v>
      </c>
      <c r="H22" s="335">
        <v>18.2</v>
      </c>
      <c r="I22" s="335">
        <v>36.700000000000003</v>
      </c>
      <c r="J22" s="335">
        <v>22</v>
      </c>
      <c r="K22" s="335">
        <v>29.2</v>
      </c>
      <c r="L22" s="335">
        <v>24.6</v>
      </c>
      <c r="M22" s="335">
        <v>17</v>
      </c>
      <c r="N22" s="335">
        <v>16.899999999999999</v>
      </c>
      <c r="O22" s="335">
        <v>16.100000000000001</v>
      </c>
      <c r="P22" s="335">
        <v>21.7</v>
      </c>
      <c r="Q22" s="335">
        <v>18.100000000000001</v>
      </c>
      <c r="R22" s="335">
        <v>9.4</v>
      </c>
      <c r="S22" s="335">
        <v>33.4</v>
      </c>
      <c r="T22" s="335">
        <v>28.5</v>
      </c>
      <c r="U22" s="335">
        <v>26.4</v>
      </c>
      <c r="V22" s="335">
        <v>49</v>
      </c>
      <c r="W22" s="335">
        <v>13.6</v>
      </c>
      <c r="X22" s="335">
        <v>25.3</v>
      </c>
      <c r="Y22" s="335">
        <v>18.399999999999999</v>
      </c>
      <c r="Z22" s="335">
        <v>9.3000000000000007</v>
      </c>
      <c r="AA22" s="335">
        <v>8.6</v>
      </c>
      <c r="AB22" s="335">
        <v>19.100000000000001</v>
      </c>
      <c r="AC22" s="335">
        <v>30.1</v>
      </c>
      <c r="AD22" s="335">
        <v>16.8</v>
      </c>
      <c r="AE22" s="335"/>
      <c r="AF22" s="335"/>
      <c r="AG22" s="335"/>
    </row>
    <row r="23" spans="2:33" s="333" customFormat="1" x14ac:dyDescent="0.2">
      <c r="B23" s="334">
        <v>0.25</v>
      </c>
      <c r="C23" s="335">
        <v>16.100000000000001</v>
      </c>
      <c r="D23" s="335">
        <v>12.3</v>
      </c>
      <c r="E23" s="335">
        <v>47.4</v>
      </c>
      <c r="F23" s="335">
        <v>22.9</v>
      </c>
      <c r="G23" s="335">
        <v>15.8</v>
      </c>
      <c r="H23" s="335">
        <v>23</v>
      </c>
      <c r="I23" s="335">
        <v>37.1</v>
      </c>
      <c r="J23" s="335">
        <v>23.1</v>
      </c>
      <c r="K23" s="335">
        <v>51.8</v>
      </c>
      <c r="L23" s="335">
        <v>26.1</v>
      </c>
      <c r="M23" s="335">
        <v>20.8</v>
      </c>
      <c r="N23" s="335">
        <v>14.8</v>
      </c>
      <c r="O23" s="335">
        <v>25.3</v>
      </c>
      <c r="P23" s="335">
        <v>25.7</v>
      </c>
      <c r="Q23" s="335">
        <v>15.3</v>
      </c>
      <c r="R23" s="335">
        <v>28</v>
      </c>
      <c r="S23" s="335">
        <v>31.6</v>
      </c>
      <c r="T23" s="335">
        <v>79.900000000000006</v>
      </c>
      <c r="U23" s="335">
        <v>27.3</v>
      </c>
      <c r="V23" s="335">
        <v>37</v>
      </c>
      <c r="W23" s="335">
        <v>42.7</v>
      </c>
      <c r="X23" s="335">
        <v>23.9</v>
      </c>
      <c r="Y23" s="335">
        <v>12</v>
      </c>
      <c r="Z23" s="335">
        <v>17.7</v>
      </c>
      <c r="AA23" s="335">
        <v>17.7</v>
      </c>
      <c r="AB23" s="335">
        <v>21.7</v>
      </c>
      <c r="AC23" s="335">
        <v>27.6</v>
      </c>
      <c r="AD23" s="335">
        <v>25.7</v>
      </c>
      <c r="AE23" s="335"/>
      <c r="AF23" s="335"/>
      <c r="AG23" s="335"/>
    </row>
    <row r="24" spans="2:33" s="333" customFormat="1" x14ac:dyDescent="0.2">
      <c r="B24" s="334">
        <v>0.29166666666666669</v>
      </c>
      <c r="C24" s="335">
        <v>22.3</v>
      </c>
      <c r="D24" s="335">
        <v>17.7</v>
      </c>
      <c r="E24" s="335">
        <v>34.299999999999997</v>
      </c>
      <c r="F24" s="335">
        <v>32.4</v>
      </c>
      <c r="G24" s="335">
        <v>14.4</v>
      </c>
      <c r="H24" s="335">
        <v>20</v>
      </c>
      <c r="I24" s="335">
        <v>22</v>
      </c>
      <c r="J24" s="335">
        <v>17.5</v>
      </c>
      <c r="K24" s="335">
        <v>37.799999999999997</v>
      </c>
      <c r="L24" s="335">
        <v>29</v>
      </c>
      <c r="M24" s="335">
        <v>32.1</v>
      </c>
      <c r="N24" s="335">
        <v>22</v>
      </c>
      <c r="O24" s="335">
        <v>36.799999999999997</v>
      </c>
      <c r="P24" s="335">
        <v>23.3</v>
      </c>
      <c r="Q24" s="335">
        <v>27.6</v>
      </c>
      <c r="R24" s="335">
        <v>21.9</v>
      </c>
      <c r="S24" s="335">
        <v>26.6</v>
      </c>
      <c r="T24" s="335">
        <v>42.5</v>
      </c>
      <c r="U24" s="335">
        <v>30</v>
      </c>
      <c r="V24" s="335">
        <v>37.1</v>
      </c>
      <c r="W24" s="335">
        <v>23.4</v>
      </c>
      <c r="X24" s="335">
        <v>13.2</v>
      </c>
      <c r="Y24" s="335">
        <v>16.100000000000001</v>
      </c>
      <c r="Z24" s="335">
        <v>25.8</v>
      </c>
      <c r="AA24" s="335">
        <v>19.899999999999999</v>
      </c>
      <c r="AB24" s="335">
        <v>19.899999999999999</v>
      </c>
      <c r="AC24" s="335">
        <v>23.5</v>
      </c>
      <c r="AD24" s="335">
        <v>20.6</v>
      </c>
      <c r="AE24" s="335"/>
      <c r="AF24" s="335"/>
      <c r="AG24" s="335"/>
    </row>
    <row r="25" spans="2:33" s="333" customFormat="1" x14ac:dyDescent="0.2">
      <c r="B25" s="334">
        <v>0.33333333333333331</v>
      </c>
      <c r="C25" s="335">
        <v>15.1</v>
      </c>
      <c r="D25" s="335">
        <v>22.5</v>
      </c>
      <c r="E25" s="335">
        <v>34.299999999999997</v>
      </c>
      <c r="F25" s="335">
        <v>17.2</v>
      </c>
      <c r="G25" s="335">
        <v>17.600000000000001</v>
      </c>
      <c r="H25" s="335">
        <v>21</v>
      </c>
      <c r="I25" s="335">
        <v>18.600000000000001</v>
      </c>
      <c r="J25" s="335">
        <v>15.2</v>
      </c>
      <c r="K25" s="335">
        <v>30.1</v>
      </c>
      <c r="L25" s="335">
        <v>35.9</v>
      </c>
      <c r="M25" s="335">
        <v>39</v>
      </c>
      <c r="N25" s="335">
        <v>38.799999999999997</v>
      </c>
      <c r="O25" s="335">
        <v>20.5</v>
      </c>
      <c r="P25" s="335">
        <v>19.2</v>
      </c>
      <c r="Q25" s="335">
        <v>15.7</v>
      </c>
      <c r="R25" s="335">
        <v>21.7</v>
      </c>
      <c r="S25" s="335">
        <v>23.2</v>
      </c>
      <c r="T25" s="335">
        <v>29</v>
      </c>
      <c r="U25" s="335">
        <v>29.6</v>
      </c>
      <c r="V25" s="335">
        <v>21.7</v>
      </c>
      <c r="W25" s="335">
        <v>20.3</v>
      </c>
      <c r="X25" s="335">
        <v>13.3</v>
      </c>
      <c r="Y25" s="335">
        <v>27.9</v>
      </c>
      <c r="Z25" s="335">
        <v>21.3</v>
      </c>
      <c r="AA25" s="335">
        <v>15.4</v>
      </c>
      <c r="AB25" s="335">
        <v>18.3</v>
      </c>
      <c r="AC25" s="335">
        <v>27.1</v>
      </c>
      <c r="AD25" s="335">
        <v>18.3</v>
      </c>
      <c r="AE25" s="335"/>
      <c r="AF25" s="335"/>
      <c r="AG25" s="335"/>
    </row>
    <row r="26" spans="2:33" s="333" customFormat="1" x14ac:dyDescent="0.2">
      <c r="B26" s="334">
        <v>0.375</v>
      </c>
      <c r="C26" s="335">
        <v>17.399999999999999</v>
      </c>
      <c r="D26" s="335">
        <v>35.9</v>
      </c>
      <c r="E26" s="335">
        <v>21.9</v>
      </c>
      <c r="F26" s="335">
        <v>12.8</v>
      </c>
      <c r="G26" s="335">
        <v>16.899999999999999</v>
      </c>
      <c r="H26" s="335">
        <v>14.4</v>
      </c>
      <c r="I26" s="335">
        <v>18.100000000000001</v>
      </c>
      <c r="J26" s="335">
        <v>14.8</v>
      </c>
      <c r="K26" s="335">
        <v>30.7</v>
      </c>
      <c r="L26" s="335">
        <v>26.3</v>
      </c>
      <c r="M26" s="335">
        <v>32.4</v>
      </c>
      <c r="N26" s="335">
        <v>36.6</v>
      </c>
      <c r="O26" s="335">
        <v>13.3</v>
      </c>
      <c r="P26" s="335">
        <v>14.2</v>
      </c>
      <c r="Q26" s="335">
        <v>11.3</v>
      </c>
      <c r="R26" s="335">
        <v>16.100000000000001</v>
      </c>
      <c r="S26" s="335">
        <v>20.399999999999999</v>
      </c>
      <c r="T26" s="335">
        <v>31.3</v>
      </c>
      <c r="U26" s="335">
        <v>18.8</v>
      </c>
      <c r="V26" s="335">
        <v>13.8</v>
      </c>
      <c r="W26" s="335">
        <v>14.4</v>
      </c>
      <c r="X26" s="335">
        <v>19.8</v>
      </c>
      <c r="Y26" s="335">
        <v>18.600000000000001</v>
      </c>
      <c r="Z26" s="335">
        <v>26.9</v>
      </c>
      <c r="AA26" s="335">
        <v>12.6</v>
      </c>
      <c r="AB26" s="335">
        <v>17</v>
      </c>
      <c r="AC26" s="335">
        <v>55.5</v>
      </c>
      <c r="AD26" s="335">
        <v>17.3</v>
      </c>
      <c r="AE26" s="335"/>
      <c r="AF26" s="335"/>
      <c r="AG26" s="335"/>
    </row>
    <row r="27" spans="2:33" s="333" customFormat="1" x14ac:dyDescent="0.2">
      <c r="B27" s="334">
        <v>0.41666666666666669</v>
      </c>
      <c r="C27" s="335">
        <v>16.5</v>
      </c>
      <c r="D27" s="335">
        <v>27.1</v>
      </c>
      <c r="E27" s="335">
        <v>8.4</v>
      </c>
      <c r="F27" s="335">
        <v>14.9</v>
      </c>
      <c r="G27" s="335">
        <v>13.3</v>
      </c>
      <c r="H27" s="335">
        <v>12.5</v>
      </c>
      <c r="I27" s="335">
        <v>17.3</v>
      </c>
      <c r="J27" s="335">
        <v>13.3</v>
      </c>
      <c r="K27" s="335">
        <v>18.7</v>
      </c>
      <c r="L27" s="335">
        <v>10.6</v>
      </c>
      <c r="M27" s="335">
        <v>24.3</v>
      </c>
      <c r="N27" s="335">
        <v>22.7</v>
      </c>
      <c r="O27" s="335">
        <v>9</v>
      </c>
      <c r="P27" s="335">
        <v>16.5</v>
      </c>
      <c r="Q27" s="335">
        <v>10.3</v>
      </c>
      <c r="R27" s="335">
        <v>16</v>
      </c>
      <c r="S27" s="335">
        <v>15.7</v>
      </c>
      <c r="T27" s="335">
        <v>21.2</v>
      </c>
      <c r="U27" s="335">
        <v>23</v>
      </c>
      <c r="V27" s="335">
        <v>11.3</v>
      </c>
      <c r="W27" s="335">
        <v>12.6</v>
      </c>
      <c r="X27" s="335">
        <v>16.600000000000001</v>
      </c>
      <c r="Y27" s="335">
        <v>11</v>
      </c>
      <c r="Z27" s="335">
        <v>23.9</v>
      </c>
      <c r="AA27" s="335">
        <v>9.6999999999999993</v>
      </c>
      <c r="AB27" s="335">
        <v>11.6</v>
      </c>
      <c r="AC27" s="335">
        <v>41.8</v>
      </c>
      <c r="AD27" s="335">
        <v>17.3</v>
      </c>
      <c r="AE27" s="335"/>
      <c r="AF27" s="335"/>
      <c r="AG27" s="335"/>
    </row>
    <row r="28" spans="2:33" s="333" customFormat="1" x14ac:dyDescent="0.2">
      <c r="B28" s="334">
        <v>0.45833333333333331</v>
      </c>
      <c r="C28" s="335">
        <v>13.3</v>
      </c>
      <c r="D28" s="335">
        <v>16.2</v>
      </c>
      <c r="E28" s="335">
        <v>11.2</v>
      </c>
      <c r="F28" s="335">
        <v>13.7</v>
      </c>
      <c r="G28" s="335">
        <v>19.8</v>
      </c>
      <c r="H28" s="335">
        <v>10.3</v>
      </c>
      <c r="I28" s="335">
        <v>14.1</v>
      </c>
      <c r="J28" s="335">
        <v>11.4</v>
      </c>
      <c r="K28" s="335">
        <v>16.7</v>
      </c>
      <c r="L28" s="335" t="s">
        <v>352</v>
      </c>
      <c r="M28" s="335">
        <v>26.9</v>
      </c>
      <c r="N28" s="335">
        <v>27.1</v>
      </c>
      <c r="O28" s="335">
        <v>8</v>
      </c>
      <c r="P28" s="335">
        <v>13.6</v>
      </c>
      <c r="Q28" s="335">
        <v>9</v>
      </c>
      <c r="R28" s="335">
        <v>11.7</v>
      </c>
      <c r="S28" s="335">
        <v>14.7</v>
      </c>
      <c r="T28" s="335">
        <v>11.1</v>
      </c>
      <c r="U28" s="335">
        <v>19.5</v>
      </c>
      <c r="V28" s="335">
        <v>19.899999999999999</v>
      </c>
      <c r="W28" s="335">
        <v>15.5</v>
      </c>
      <c r="X28" s="335">
        <v>15.2</v>
      </c>
      <c r="Y28" s="335">
        <v>10.8</v>
      </c>
      <c r="Z28" s="335">
        <v>14.9</v>
      </c>
      <c r="AA28" s="335">
        <v>10.9</v>
      </c>
      <c r="AB28" s="335">
        <v>12.6</v>
      </c>
      <c r="AC28" s="335">
        <v>53.6</v>
      </c>
      <c r="AD28" s="335">
        <v>24</v>
      </c>
      <c r="AE28" s="335"/>
      <c r="AF28" s="335"/>
      <c r="AG28" s="335"/>
    </row>
    <row r="29" spans="2:33" s="333" customFormat="1" x14ac:dyDescent="0.2">
      <c r="B29" s="334">
        <v>0.5</v>
      </c>
      <c r="C29" s="335">
        <v>10.9</v>
      </c>
      <c r="D29" s="335">
        <v>12</v>
      </c>
      <c r="E29" s="335">
        <v>11.9</v>
      </c>
      <c r="F29" s="335">
        <v>13.2</v>
      </c>
      <c r="G29" s="335">
        <v>10</v>
      </c>
      <c r="H29" s="335">
        <v>9.4</v>
      </c>
      <c r="I29" s="335">
        <v>20.399999999999999</v>
      </c>
      <c r="J29" s="335">
        <v>11.9</v>
      </c>
      <c r="K29" s="335">
        <v>13</v>
      </c>
      <c r="L29" s="335">
        <v>12.1</v>
      </c>
      <c r="M29" s="335">
        <v>27.6</v>
      </c>
      <c r="N29" s="335">
        <v>25.9</v>
      </c>
      <c r="O29" s="335">
        <v>7.9</v>
      </c>
      <c r="P29" s="335">
        <v>10.3</v>
      </c>
      <c r="Q29" s="335">
        <v>9.5</v>
      </c>
      <c r="R29" s="335">
        <v>14.1</v>
      </c>
      <c r="S29" s="335">
        <v>11.5</v>
      </c>
      <c r="T29" s="335">
        <v>11</v>
      </c>
      <c r="U29" s="335">
        <v>19.399999999999999</v>
      </c>
      <c r="V29" s="335">
        <v>25.7</v>
      </c>
      <c r="W29" s="335">
        <v>11.9</v>
      </c>
      <c r="X29" s="335">
        <v>12.2</v>
      </c>
      <c r="Y29" s="335">
        <v>11.4</v>
      </c>
      <c r="Z29" s="335">
        <v>17</v>
      </c>
      <c r="AA29" s="335">
        <v>7.9</v>
      </c>
      <c r="AB29" s="335">
        <v>11</v>
      </c>
      <c r="AC29" s="335">
        <v>30.4</v>
      </c>
      <c r="AD29" s="335">
        <v>11.4</v>
      </c>
      <c r="AE29" s="335"/>
      <c r="AF29" s="335"/>
      <c r="AG29" s="335"/>
    </row>
    <row r="30" spans="2:33" s="333" customFormat="1" x14ac:dyDescent="0.2">
      <c r="B30" s="334">
        <v>0.54166666666666663</v>
      </c>
      <c r="C30" s="335">
        <v>17.8</v>
      </c>
      <c r="D30" s="335">
        <v>12.1</v>
      </c>
      <c r="E30" s="335">
        <v>11.3</v>
      </c>
      <c r="F30" s="335">
        <v>15.4</v>
      </c>
      <c r="G30" s="335">
        <v>12.6</v>
      </c>
      <c r="H30" s="335">
        <v>9</v>
      </c>
      <c r="I30" s="335">
        <v>23.9</v>
      </c>
      <c r="J30" s="335">
        <v>12.2</v>
      </c>
      <c r="K30" s="335">
        <v>12.8</v>
      </c>
      <c r="L30" s="335">
        <v>12.8</v>
      </c>
      <c r="M30" s="335">
        <v>30.5</v>
      </c>
      <c r="N30" s="335">
        <v>19.100000000000001</v>
      </c>
      <c r="O30" s="335">
        <v>9.1</v>
      </c>
      <c r="P30" s="335">
        <v>10.8</v>
      </c>
      <c r="Q30" s="335">
        <v>10.8</v>
      </c>
      <c r="R30" s="335">
        <v>16.2</v>
      </c>
      <c r="S30" s="335">
        <v>8.6999999999999993</v>
      </c>
      <c r="T30" s="335">
        <v>10.1</v>
      </c>
      <c r="U30" s="335">
        <v>12.3</v>
      </c>
      <c r="V30" s="335">
        <v>18.3</v>
      </c>
      <c r="W30" s="335">
        <v>9.6999999999999993</v>
      </c>
      <c r="X30" s="335">
        <v>11.8</v>
      </c>
      <c r="Y30" s="335">
        <v>12.1</v>
      </c>
      <c r="Z30" s="335">
        <v>25.2</v>
      </c>
      <c r="AA30" s="335">
        <v>6.5</v>
      </c>
      <c r="AB30" s="335">
        <v>8.4</v>
      </c>
      <c r="AC30" s="335">
        <v>18.7</v>
      </c>
      <c r="AD30" s="335">
        <v>11.5</v>
      </c>
      <c r="AE30" s="335"/>
      <c r="AF30" s="335"/>
      <c r="AG30" s="335"/>
    </row>
    <row r="31" spans="2:33" s="333" customFormat="1" x14ac:dyDescent="0.2">
      <c r="B31" s="334">
        <v>0.58333333333333337</v>
      </c>
      <c r="C31" s="335">
        <v>25.6</v>
      </c>
      <c r="D31" s="335">
        <v>9.5</v>
      </c>
      <c r="E31" s="335">
        <v>8.9</v>
      </c>
      <c r="F31" s="335">
        <v>14.9</v>
      </c>
      <c r="G31" s="335">
        <v>11.5</v>
      </c>
      <c r="H31" s="335">
        <v>7.6</v>
      </c>
      <c r="I31" s="335">
        <v>15</v>
      </c>
      <c r="J31" s="335">
        <v>11</v>
      </c>
      <c r="K31" s="335">
        <v>14.1</v>
      </c>
      <c r="L31" s="335">
        <v>13.1</v>
      </c>
      <c r="M31" s="335">
        <v>31.3</v>
      </c>
      <c r="N31" s="335">
        <v>11.9</v>
      </c>
      <c r="O31" s="335">
        <v>15.3</v>
      </c>
      <c r="P31" s="335">
        <v>11.5</v>
      </c>
      <c r="Q31" s="335">
        <v>9</v>
      </c>
      <c r="R31" s="335">
        <v>16.399999999999999</v>
      </c>
      <c r="S31" s="335">
        <v>9.6999999999999993</v>
      </c>
      <c r="T31" s="335">
        <v>9.1999999999999993</v>
      </c>
      <c r="U31" s="335">
        <v>12.5</v>
      </c>
      <c r="V31" s="335">
        <v>11.7</v>
      </c>
      <c r="W31" s="335">
        <v>10.3</v>
      </c>
      <c r="X31" s="335">
        <v>12.2</v>
      </c>
      <c r="Y31" s="335">
        <v>13.6</v>
      </c>
      <c r="Z31" s="335">
        <v>31.7</v>
      </c>
      <c r="AA31" s="335">
        <v>6.7</v>
      </c>
      <c r="AB31" s="335">
        <v>12.9</v>
      </c>
      <c r="AC31" s="335">
        <v>20.6</v>
      </c>
      <c r="AD31" s="335">
        <v>14.6</v>
      </c>
      <c r="AE31" s="335"/>
      <c r="AF31" s="335"/>
      <c r="AG31" s="335"/>
    </row>
    <row r="32" spans="2:33" s="333" customFormat="1" x14ac:dyDescent="0.2">
      <c r="B32" s="334">
        <v>0.625</v>
      </c>
      <c r="C32" s="335">
        <v>32.1</v>
      </c>
      <c r="D32" s="335">
        <v>9.6999999999999993</v>
      </c>
      <c r="E32" s="335">
        <v>8.5</v>
      </c>
      <c r="F32" s="335">
        <v>13.9</v>
      </c>
      <c r="G32" s="335">
        <v>12.4</v>
      </c>
      <c r="H32" s="335">
        <v>8.9</v>
      </c>
      <c r="I32" s="335">
        <v>13.1</v>
      </c>
      <c r="J32" s="335">
        <v>11.4</v>
      </c>
      <c r="K32" s="335">
        <v>14.8</v>
      </c>
      <c r="L32" s="335">
        <v>10.8</v>
      </c>
      <c r="M32" s="335">
        <v>23.9</v>
      </c>
      <c r="N32" s="335">
        <v>8.1</v>
      </c>
      <c r="O32" s="335">
        <v>15</v>
      </c>
      <c r="P32" s="335">
        <v>8.3000000000000007</v>
      </c>
      <c r="Q32" s="335">
        <v>10.3</v>
      </c>
      <c r="R32" s="335">
        <v>11.1</v>
      </c>
      <c r="S32" s="335">
        <v>10.6</v>
      </c>
      <c r="T32" s="335">
        <v>13.1</v>
      </c>
      <c r="U32" s="335">
        <v>13.9</v>
      </c>
      <c r="V32" s="335">
        <v>11</v>
      </c>
      <c r="W32" s="335">
        <v>8.6999999999999993</v>
      </c>
      <c r="X32" s="335">
        <v>12.2</v>
      </c>
      <c r="Y32" s="335">
        <v>10.6</v>
      </c>
      <c r="Z32" s="335">
        <v>28</v>
      </c>
      <c r="AA32" s="335">
        <v>7.8</v>
      </c>
      <c r="AB32" s="335">
        <v>12.1</v>
      </c>
      <c r="AC32" s="335">
        <v>18.399999999999999</v>
      </c>
      <c r="AD32" s="335">
        <v>11.5</v>
      </c>
      <c r="AE32" s="335"/>
      <c r="AF32" s="335"/>
      <c r="AG32" s="335"/>
    </row>
    <row r="33" spans="2:44" s="333" customFormat="1" x14ac:dyDescent="0.2">
      <c r="B33" s="334">
        <v>0.66666666666666663</v>
      </c>
      <c r="C33" s="335">
        <v>57.2</v>
      </c>
      <c r="D33" s="335">
        <v>8</v>
      </c>
      <c r="E33" s="335">
        <v>8.6999999999999993</v>
      </c>
      <c r="F33" s="335">
        <v>12.8</v>
      </c>
      <c r="G33" s="335">
        <v>11</v>
      </c>
      <c r="H33" s="335">
        <v>8.6</v>
      </c>
      <c r="I33" s="335">
        <v>9.9</v>
      </c>
      <c r="J33" s="335">
        <v>10.3</v>
      </c>
      <c r="K33" s="335">
        <v>15.3</v>
      </c>
      <c r="L33" s="335">
        <v>11.4</v>
      </c>
      <c r="M33" s="335">
        <v>20.3</v>
      </c>
      <c r="N33" s="335">
        <v>7.4</v>
      </c>
      <c r="O33" s="335">
        <v>15.4</v>
      </c>
      <c r="P33" s="335">
        <v>9.1</v>
      </c>
      <c r="Q33" s="335">
        <v>8.9</v>
      </c>
      <c r="R33" s="335">
        <v>10</v>
      </c>
      <c r="S33" s="335">
        <v>9.9</v>
      </c>
      <c r="T33" s="335">
        <v>12.5</v>
      </c>
      <c r="U33" s="335">
        <v>9.1</v>
      </c>
      <c r="V33" s="335">
        <v>9.9</v>
      </c>
      <c r="W33" s="335">
        <v>9.5</v>
      </c>
      <c r="X33" s="335">
        <v>10.5</v>
      </c>
      <c r="Y33" s="335">
        <v>10.199999999999999</v>
      </c>
      <c r="Z33" s="335">
        <v>25</v>
      </c>
      <c r="AA33" s="335">
        <v>7.7</v>
      </c>
      <c r="AB33" s="335">
        <v>13.6</v>
      </c>
      <c r="AC33" s="335">
        <v>13.9</v>
      </c>
      <c r="AD33" s="335">
        <v>10.7</v>
      </c>
      <c r="AE33" s="335"/>
      <c r="AF33" s="335"/>
      <c r="AG33" s="335"/>
    </row>
    <row r="34" spans="2:44" s="333" customFormat="1" x14ac:dyDescent="0.2">
      <c r="B34" s="334">
        <v>0.70833333333333337</v>
      </c>
      <c r="C34" s="335">
        <v>34.200000000000003</v>
      </c>
      <c r="D34" s="335">
        <v>8</v>
      </c>
      <c r="E34" s="335">
        <v>9.1</v>
      </c>
      <c r="F34" s="335">
        <v>12.8</v>
      </c>
      <c r="G34" s="335">
        <v>10.3</v>
      </c>
      <c r="H34" s="335">
        <v>6.7</v>
      </c>
      <c r="I34" s="335">
        <v>8.8000000000000007</v>
      </c>
      <c r="J34" s="335">
        <v>10.199999999999999</v>
      </c>
      <c r="K34" s="335">
        <v>17.100000000000001</v>
      </c>
      <c r="L34" s="335">
        <v>9.6</v>
      </c>
      <c r="M34" s="335">
        <v>16</v>
      </c>
      <c r="N34" s="335">
        <v>8.6</v>
      </c>
      <c r="O34" s="335">
        <v>9.3000000000000007</v>
      </c>
      <c r="P34" s="335">
        <v>8.5</v>
      </c>
      <c r="Q34" s="335">
        <v>9.1</v>
      </c>
      <c r="R34" s="335">
        <v>10.8</v>
      </c>
      <c r="S34" s="335">
        <v>11.8</v>
      </c>
      <c r="T34" s="335">
        <v>13.4</v>
      </c>
      <c r="U34" s="335">
        <v>15.7</v>
      </c>
      <c r="V34" s="335">
        <v>8.4</v>
      </c>
      <c r="W34" s="335">
        <v>8.9</v>
      </c>
      <c r="X34" s="335">
        <v>12.1</v>
      </c>
      <c r="Y34" s="335">
        <v>10.199999999999999</v>
      </c>
      <c r="Z34" s="335">
        <v>16.8</v>
      </c>
      <c r="AA34" s="335">
        <v>9.1</v>
      </c>
      <c r="AB34" s="335">
        <v>11.7</v>
      </c>
      <c r="AC34" s="335">
        <v>9.9</v>
      </c>
      <c r="AD34" s="335">
        <v>13</v>
      </c>
      <c r="AE34" s="335"/>
      <c r="AF34" s="335"/>
      <c r="AG34" s="335"/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19.600000000000001</v>
      </c>
      <c r="D35" s="335">
        <v>9.3000000000000007</v>
      </c>
      <c r="E35" s="335">
        <v>10.8</v>
      </c>
      <c r="F35" s="335">
        <v>14.2</v>
      </c>
      <c r="G35" s="335">
        <v>10.6</v>
      </c>
      <c r="H35" s="335">
        <v>9.3000000000000007</v>
      </c>
      <c r="I35" s="335">
        <v>8.9</v>
      </c>
      <c r="J35" s="335">
        <v>11.3</v>
      </c>
      <c r="K35" s="335">
        <v>13.5</v>
      </c>
      <c r="L35" s="335">
        <v>11</v>
      </c>
      <c r="M35" s="335">
        <v>12.9</v>
      </c>
      <c r="N35" s="335">
        <v>9.1</v>
      </c>
      <c r="O35" s="335">
        <v>8.1</v>
      </c>
      <c r="P35" s="335">
        <v>10.199999999999999</v>
      </c>
      <c r="Q35" s="335">
        <v>9.5</v>
      </c>
      <c r="R35" s="335">
        <v>12.6</v>
      </c>
      <c r="S35" s="335">
        <v>13</v>
      </c>
      <c r="T35" s="335">
        <v>12.5</v>
      </c>
      <c r="U35" s="335">
        <v>11.4</v>
      </c>
      <c r="V35" s="335">
        <v>6.7</v>
      </c>
      <c r="W35" s="335">
        <v>10.199999999999999</v>
      </c>
      <c r="X35" s="335">
        <v>11.2</v>
      </c>
      <c r="Y35" s="335">
        <v>8.6</v>
      </c>
      <c r="Z35" s="335">
        <v>14</v>
      </c>
      <c r="AA35" s="335">
        <v>7.8</v>
      </c>
      <c r="AB35" s="335">
        <v>11.2</v>
      </c>
      <c r="AC35" s="335">
        <v>11.5</v>
      </c>
      <c r="AD35" s="335">
        <v>15.2</v>
      </c>
      <c r="AE35" s="335"/>
      <c r="AF35" s="335"/>
      <c r="AG35" s="335"/>
      <c r="AK35"/>
    </row>
    <row r="36" spans="2:44" s="333" customFormat="1" x14ac:dyDescent="0.2">
      <c r="B36" s="334">
        <v>0.79166666666666663</v>
      </c>
      <c r="C36" s="335">
        <v>13.3</v>
      </c>
      <c r="D36" s="335">
        <v>8.5</v>
      </c>
      <c r="E36" s="335">
        <v>10.5</v>
      </c>
      <c r="F36" s="335">
        <v>10.5</v>
      </c>
      <c r="G36" s="335">
        <v>11.9</v>
      </c>
      <c r="H36" s="335">
        <v>8.3000000000000007</v>
      </c>
      <c r="I36" s="335">
        <v>8.1</v>
      </c>
      <c r="J36" s="335">
        <v>18.3</v>
      </c>
      <c r="K36" s="335">
        <v>11.1</v>
      </c>
      <c r="L36" s="335">
        <v>12</v>
      </c>
      <c r="M36" s="335">
        <v>11.4</v>
      </c>
      <c r="N36" s="335">
        <v>10.199999999999999</v>
      </c>
      <c r="O36" s="335">
        <v>7.3</v>
      </c>
      <c r="P36" s="335">
        <v>9</v>
      </c>
      <c r="Q36" s="335">
        <v>9</v>
      </c>
      <c r="R36" s="335">
        <v>11</v>
      </c>
      <c r="S36" s="335">
        <v>11.7</v>
      </c>
      <c r="T36" s="335">
        <v>12.6</v>
      </c>
      <c r="U36" s="335">
        <v>19</v>
      </c>
      <c r="V36" s="335">
        <v>8.1999999999999993</v>
      </c>
      <c r="W36" s="335">
        <v>8.8000000000000007</v>
      </c>
      <c r="X36" s="335">
        <v>8.6</v>
      </c>
      <c r="Y36" s="335">
        <v>8</v>
      </c>
      <c r="Z36" s="335">
        <v>9.1999999999999993</v>
      </c>
      <c r="AA36" s="335">
        <v>8.1</v>
      </c>
      <c r="AB36" s="335">
        <v>11.5</v>
      </c>
      <c r="AC36" s="335">
        <v>10.7</v>
      </c>
      <c r="AD36" s="335">
        <v>15.2</v>
      </c>
      <c r="AE36" s="335"/>
      <c r="AF36" s="335"/>
      <c r="AG36" s="335"/>
      <c r="AK36"/>
    </row>
    <row r="37" spans="2:44" s="333" customFormat="1" x14ac:dyDescent="0.2">
      <c r="B37" s="334">
        <v>0.83333333333333337</v>
      </c>
      <c r="C37" s="335">
        <v>11.4</v>
      </c>
      <c r="D37" s="335">
        <v>19</v>
      </c>
      <c r="E37" s="335">
        <v>16.100000000000001</v>
      </c>
      <c r="F37" s="335">
        <v>14.1</v>
      </c>
      <c r="G37" s="335">
        <v>12.8</v>
      </c>
      <c r="H37" s="335">
        <v>9.8000000000000007</v>
      </c>
      <c r="I37" s="335">
        <v>8.9</v>
      </c>
      <c r="J37" s="335">
        <v>23.1</v>
      </c>
      <c r="K37" s="335">
        <v>14</v>
      </c>
      <c r="L37" s="335">
        <v>11.7</v>
      </c>
      <c r="M37" s="335">
        <v>12.9</v>
      </c>
      <c r="N37" s="335">
        <v>37.1</v>
      </c>
      <c r="O37" s="335">
        <v>8.6</v>
      </c>
      <c r="P37" s="335">
        <v>8.6999999999999993</v>
      </c>
      <c r="Q37" s="335">
        <v>9.1999999999999993</v>
      </c>
      <c r="R37" s="335">
        <v>16.100000000000001</v>
      </c>
      <c r="S37" s="335">
        <v>17.3</v>
      </c>
      <c r="T37" s="335">
        <v>13.1</v>
      </c>
      <c r="U37" s="335">
        <v>16.8</v>
      </c>
      <c r="V37" s="335">
        <v>8.4</v>
      </c>
      <c r="W37" s="335">
        <v>9.6</v>
      </c>
      <c r="X37" s="335">
        <v>8.6</v>
      </c>
      <c r="Y37" s="335">
        <v>9.6</v>
      </c>
      <c r="Z37" s="335">
        <v>8.1</v>
      </c>
      <c r="AA37" s="335">
        <v>9.1999999999999993</v>
      </c>
      <c r="AB37" s="335">
        <v>13.7</v>
      </c>
      <c r="AC37" s="335">
        <v>11.4</v>
      </c>
      <c r="AD37" s="335">
        <v>17.100000000000001</v>
      </c>
      <c r="AE37" s="335"/>
      <c r="AF37" s="335"/>
      <c r="AG37" s="335"/>
      <c r="AK37"/>
    </row>
    <row r="38" spans="2:44" s="333" customFormat="1" x14ac:dyDescent="0.2">
      <c r="B38" s="334">
        <v>0.875</v>
      </c>
      <c r="C38" s="335">
        <v>9.5</v>
      </c>
      <c r="D38" s="335">
        <v>13.1</v>
      </c>
      <c r="E38" s="335">
        <v>11.9</v>
      </c>
      <c r="F38" s="335">
        <v>16</v>
      </c>
      <c r="G38" s="335">
        <v>12.4</v>
      </c>
      <c r="H38" s="335">
        <v>9.4</v>
      </c>
      <c r="I38" s="335">
        <v>12</v>
      </c>
      <c r="J38" s="335">
        <v>12.5</v>
      </c>
      <c r="K38" s="335">
        <v>11</v>
      </c>
      <c r="L38" s="335">
        <v>11.3</v>
      </c>
      <c r="M38" s="335">
        <v>11.2</v>
      </c>
      <c r="N38" s="335">
        <v>15.9</v>
      </c>
      <c r="O38" s="335">
        <v>8.3000000000000007</v>
      </c>
      <c r="P38" s="335">
        <v>9.8000000000000007</v>
      </c>
      <c r="Q38" s="335">
        <v>11.5</v>
      </c>
      <c r="R38" s="335">
        <v>12.8</v>
      </c>
      <c r="S38" s="335">
        <v>19</v>
      </c>
      <c r="T38" s="335">
        <v>12.5</v>
      </c>
      <c r="U38" s="335">
        <v>28.1</v>
      </c>
      <c r="V38" s="335">
        <v>8.1</v>
      </c>
      <c r="W38" s="335">
        <v>11.2</v>
      </c>
      <c r="X38" s="335">
        <v>9.5</v>
      </c>
      <c r="Y38" s="335">
        <v>7.9</v>
      </c>
      <c r="Z38" s="335">
        <v>9.1</v>
      </c>
      <c r="AA38" s="335">
        <v>9</v>
      </c>
      <c r="AB38" s="335">
        <v>17.600000000000001</v>
      </c>
      <c r="AC38" s="335">
        <v>12.6</v>
      </c>
      <c r="AD38" s="335">
        <v>15.5</v>
      </c>
      <c r="AE38" s="335"/>
      <c r="AF38" s="335"/>
      <c r="AG38" s="335"/>
      <c r="AK38"/>
    </row>
    <row r="39" spans="2:44" s="333" customFormat="1" x14ac:dyDescent="0.2">
      <c r="B39" s="334">
        <v>0.91666666666666663</v>
      </c>
      <c r="C39" s="335">
        <v>8.5</v>
      </c>
      <c r="D39" s="335">
        <v>10.5</v>
      </c>
      <c r="E39" s="335">
        <v>8.1</v>
      </c>
      <c r="F39" s="335">
        <v>10.9</v>
      </c>
      <c r="G39" s="335">
        <v>11.8</v>
      </c>
      <c r="H39" s="335">
        <v>6.9</v>
      </c>
      <c r="I39" s="335">
        <v>12.6</v>
      </c>
      <c r="J39" s="335">
        <v>9.3000000000000007</v>
      </c>
      <c r="K39" s="335">
        <v>9.3000000000000007</v>
      </c>
      <c r="L39" s="335">
        <v>10.8</v>
      </c>
      <c r="M39" s="335">
        <v>34.9</v>
      </c>
      <c r="N39" s="335">
        <v>11.3</v>
      </c>
      <c r="O39" s="335">
        <v>10.6</v>
      </c>
      <c r="P39" s="335">
        <v>11.3</v>
      </c>
      <c r="Q39" s="335">
        <v>11.1</v>
      </c>
      <c r="R39" s="335">
        <v>9.9</v>
      </c>
      <c r="S39" s="335">
        <v>22.6</v>
      </c>
      <c r="T39" s="335">
        <v>10.3</v>
      </c>
      <c r="U39" s="335">
        <v>21.3</v>
      </c>
      <c r="V39" s="335">
        <v>8.5</v>
      </c>
      <c r="W39" s="335">
        <v>11.8</v>
      </c>
      <c r="X39" s="335">
        <v>15.2</v>
      </c>
      <c r="Y39" s="335">
        <v>6.9</v>
      </c>
      <c r="Z39" s="335">
        <v>8.5</v>
      </c>
      <c r="AA39" s="335">
        <v>8.8000000000000007</v>
      </c>
      <c r="AB39" s="335">
        <v>17</v>
      </c>
      <c r="AC39" s="335">
        <v>15.6</v>
      </c>
      <c r="AD39" s="335">
        <v>19.899999999999999</v>
      </c>
      <c r="AE39" s="335"/>
      <c r="AF39" s="335"/>
      <c r="AG39" s="335"/>
    </row>
    <row r="40" spans="2:44" s="333" customFormat="1" x14ac:dyDescent="0.2">
      <c r="B40" s="334">
        <v>0.95833333333333337</v>
      </c>
      <c r="C40" s="335">
        <v>12.5</v>
      </c>
      <c r="D40" s="335">
        <v>14.8</v>
      </c>
      <c r="E40" s="335">
        <v>13.1</v>
      </c>
      <c r="F40" s="335">
        <v>9.6</v>
      </c>
      <c r="G40" s="335">
        <v>9.1999999999999993</v>
      </c>
      <c r="H40" s="335">
        <v>7.7</v>
      </c>
      <c r="I40" s="335">
        <v>12.7</v>
      </c>
      <c r="J40" s="335">
        <v>10.3</v>
      </c>
      <c r="K40" s="335">
        <v>8.4</v>
      </c>
      <c r="L40" s="335">
        <v>10.6</v>
      </c>
      <c r="M40" s="335">
        <v>30.7</v>
      </c>
      <c r="N40" s="335">
        <v>27.9</v>
      </c>
      <c r="O40" s="335">
        <v>10.4</v>
      </c>
      <c r="P40" s="335">
        <v>9.1</v>
      </c>
      <c r="Q40" s="335">
        <v>8.6</v>
      </c>
      <c r="R40" s="335">
        <v>13.7</v>
      </c>
      <c r="S40" s="335">
        <v>12.7</v>
      </c>
      <c r="T40" s="335">
        <v>13.7</v>
      </c>
      <c r="U40" s="335">
        <v>20.9</v>
      </c>
      <c r="V40" s="335">
        <v>23.5</v>
      </c>
      <c r="W40" s="335">
        <v>42.3</v>
      </c>
      <c r="X40" s="335">
        <v>21</v>
      </c>
      <c r="Y40" s="335">
        <v>8</v>
      </c>
      <c r="Z40" s="335">
        <v>13.4</v>
      </c>
      <c r="AA40" s="335">
        <v>9.8000000000000007</v>
      </c>
      <c r="AB40" s="335">
        <v>13.9</v>
      </c>
      <c r="AC40" s="335">
        <v>21.8</v>
      </c>
      <c r="AD40" s="335">
        <v>16.8</v>
      </c>
      <c r="AE40" s="335"/>
      <c r="AF40" s="335"/>
      <c r="AG40" s="335"/>
    </row>
    <row r="41" spans="2:44" s="336" customFormat="1" ht="33" customHeight="1" x14ac:dyDescent="0.2">
      <c r="B41" s="331" t="s">
        <v>259</v>
      </c>
      <c r="C41" s="335">
        <v>17.8</v>
      </c>
      <c r="D41" s="335">
        <v>16</v>
      </c>
      <c r="E41" s="335">
        <v>18.7</v>
      </c>
      <c r="F41" s="335">
        <v>14</v>
      </c>
      <c r="G41" s="335">
        <v>14.4</v>
      </c>
      <c r="H41" s="335">
        <v>14.3</v>
      </c>
      <c r="I41" s="335">
        <v>14.9</v>
      </c>
      <c r="J41" s="335">
        <v>16.399999999999999</v>
      </c>
      <c r="K41" s="335">
        <v>20.9</v>
      </c>
      <c r="L41" s="335">
        <v>17.8</v>
      </c>
      <c r="M41" s="335">
        <v>24.4</v>
      </c>
      <c r="N41" s="335">
        <v>17.600000000000001</v>
      </c>
      <c r="O41" s="335">
        <v>18</v>
      </c>
      <c r="P41" s="335">
        <v>14.8</v>
      </c>
      <c r="Q41" s="335">
        <v>14.5</v>
      </c>
      <c r="R41" s="335">
        <v>13.5</v>
      </c>
      <c r="S41" s="335">
        <v>20.2</v>
      </c>
      <c r="T41" s="335">
        <v>19.100000000000001</v>
      </c>
      <c r="U41" s="335">
        <v>21.1</v>
      </c>
      <c r="V41" s="335">
        <v>18.5</v>
      </c>
      <c r="W41" s="335">
        <v>14.4</v>
      </c>
      <c r="X41" s="335">
        <v>20.8</v>
      </c>
      <c r="Y41" s="335">
        <v>15.2</v>
      </c>
      <c r="Z41" s="335">
        <v>16.100000000000001</v>
      </c>
      <c r="AA41" s="335">
        <v>10.5</v>
      </c>
      <c r="AB41" s="335">
        <v>14.9</v>
      </c>
      <c r="AC41" s="335">
        <v>23.2</v>
      </c>
      <c r="AD41" s="335">
        <v>17.8</v>
      </c>
      <c r="AE41" s="335"/>
      <c r="AF41" s="335"/>
      <c r="AG41" s="335"/>
      <c r="AH41" s="292"/>
    </row>
    <row r="42" spans="2:44" s="336" customFormat="1" ht="27" customHeight="1" x14ac:dyDescent="0.2">
      <c r="B42" s="331" t="s">
        <v>260</v>
      </c>
      <c r="C42" s="378" t="s">
        <v>261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44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8" zoomScale="60" zoomScaleNormal="60" workbookViewId="0">
      <selection activeCell="L29" sqref="L29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hidden="1" customWidth="1"/>
    <col min="32" max="32" width="6.28515625" style="279" hidden="1" customWidth="1"/>
    <col min="33" max="33" width="5.710937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346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7.5</v>
      </c>
      <c r="D17" s="335">
        <v>10.9</v>
      </c>
      <c r="E17" s="335">
        <v>14</v>
      </c>
      <c r="F17" s="335">
        <v>7.1</v>
      </c>
      <c r="G17" s="335">
        <v>7.8</v>
      </c>
      <c r="H17" s="335">
        <v>12.5</v>
      </c>
      <c r="I17" s="335">
        <v>4.3</v>
      </c>
      <c r="J17" s="335">
        <v>10.8</v>
      </c>
      <c r="K17" s="335">
        <v>8.4</v>
      </c>
      <c r="L17" s="335">
        <v>5.8</v>
      </c>
      <c r="M17" s="335">
        <v>7</v>
      </c>
      <c r="N17" s="335">
        <v>7.7</v>
      </c>
      <c r="O17" s="335">
        <v>26.9</v>
      </c>
      <c r="P17" s="335">
        <v>7.4</v>
      </c>
      <c r="Q17" s="335">
        <v>9.1</v>
      </c>
      <c r="R17" s="335">
        <v>7.6</v>
      </c>
      <c r="S17" s="335">
        <v>9.3000000000000007</v>
      </c>
      <c r="T17" s="335">
        <v>7.2</v>
      </c>
      <c r="U17" s="335">
        <v>16.7</v>
      </c>
      <c r="V17" s="335">
        <v>6</v>
      </c>
      <c r="W17" s="335">
        <v>17.3</v>
      </c>
      <c r="X17" s="335">
        <v>30.9</v>
      </c>
      <c r="Y17" s="335">
        <v>15.7</v>
      </c>
      <c r="Z17" s="335">
        <v>6.8</v>
      </c>
      <c r="AA17" s="335">
        <v>8.1</v>
      </c>
      <c r="AB17" s="335">
        <v>7</v>
      </c>
      <c r="AC17" s="335">
        <v>8.8000000000000007</v>
      </c>
      <c r="AD17" s="335">
        <v>13.2</v>
      </c>
      <c r="AE17" s="335"/>
      <c r="AF17" s="335"/>
      <c r="AG17" s="335"/>
    </row>
    <row r="18" spans="2:33" s="333" customFormat="1" x14ac:dyDescent="0.2">
      <c r="B18" s="334">
        <v>4.1666666666666664E-2</v>
      </c>
      <c r="C18" s="335">
        <v>3.9</v>
      </c>
      <c r="D18" s="335">
        <v>10.199999999999999</v>
      </c>
      <c r="E18" s="335">
        <v>22.1</v>
      </c>
      <c r="F18" s="335">
        <v>9.3000000000000007</v>
      </c>
      <c r="G18" s="335">
        <v>8.6</v>
      </c>
      <c r="H18" s="335">
        <v>22.3</v>
      </c>
      <c r="I18" s="335">
        <v>4.2</v>
      </c>
      <c r="J18" s="335">
        <v>18</v>
      </c>
      <c r="K18" s="335">
        <v>12.1</v>
      </c>
      <c r="L18" s="335">
        <v>6.8</v>
      </c>
      <c r="M18" s="335">
        <v>8.9</v>
      </c>
      <c r="N18" s="335">
        <v>5.6</v>
      </c>
      <c r="O18" s="335">
        <v>46.3</v>
      </c>
      <c r="P18" s="335">
        <v>9.6999999999999993</v>
      </c>
      <c r="Q18" s="335">
        <v>13.3</v>
      </c>
      <c r="R18" s="335">
        <v>6.5</v>
      </c>
      <c r="S18" s="335">
        <v>23.9</v>
      </c>
      <c r="T18" s="335">
        <v>7.5</v>
      </c>
      <c r="U18" s="335">
        <v>24.6</v>
      </c>
      <c r="V18" s="335">
        <v>5.3</v>
      </c>
      <c r="W18" s="335">
        <v>5.4</v>
      </c>
      <c r="X18" s="335">
        <v>41</v>
      </c>
      <c r="Y18" s="335">
        <v>19.899999999999999</v>
      </c>
      <c r="Z18" s="335">
        <v>6.5</v>
      </c>
      <c r="AA18" s="335">
        <v>8.6</v>
      </c>
      <c r="AB18" s="335">
        <v>9.3000000000000007</v>
      </c>
      <c r="AC18" s="335">
        <v>8.4</v>
      </c>
      <c r="AD18" s="335">
        <v>11.2</v>
      </c>
      <c r="AE18" s="335"/>
      <c r="AF18" s="335"/>
      <c r="AG18" s="335"/>
    </row>
    <row r="19" spans="2:33" s="333" customFormat="1" x14ac:dyDescent="0.2">
      <c r="B19" s="334">
        <v>8.3333333333333329E-2</v>
      </c>
      <c r="C19" s="335">
        <v>3.7</v>
      </c>
      <c r="D19" s="335">
        <v>19.3</v>
      </c>
      <c r="E19" s="335">
        <v>13.8</v>
      </c>
      <c r="F19" s="335">
        <v>7.5</v>
      </c>
      <c r="G19" s="335">
        <v>22.3</v>
      </c>
      <c r="H19" s="335">
        <v>19.2</v>
      </c>
      <c r="I19" s="335">
        <v>4.8</v>
      </c>
      <c r="J19" s="335">
        <v>16.3</v>
      </c>
      <c r="K19" s="335">
        <v>20.100000000000001</v>
      </c>
      <c r="L19" s="335">
        <v>21.1</v>
      </c>
      <c r="M19" s="335">
        <v>26.1</v>
      </c>
      <c r="N19" s="335">
        <v>5.7</v>
      </c>
      <c r="O19" s="335">
        <v>27.5</v>
      </c>
      <c r="P19" s="335">
        <v>15.3</v>
      </c>
      <c r="Q19" s="335">
        <v>21.9</v>
      </c>
      <c r="R19" s="335">
        <v>7.8</v>
      </c>
      <c r="S19" s="335">
        <v>22</v>
      </c>
      <c r="T19" s="335">
        <v>8.3000000000000007</v>
      </c>
      <c r="U19" s="335">
        <v>20.3</v>
      </c>
      <c r="V19" s="335">
        <v>5</v>
      </c>
      <c r="W19" s="335">
        <v>5</v>
      </c>
      <c r="X19" s="335">
        <v>19.5</v>
      </c>
      <c r="Y19" s="335">
        <v>18.899999999999999</v>
      </c>
      <c r="Z19" s="335">
        <v>5.6</v>
      </c>
      <c r="AA19" s="335">
        <v>6.8</v>
      </c>
      <c r="AB19" s="335">
        <v>8.6</v>
      </c>
      <c r="AC19" s="335">
        <v>14.3</v>
      </c>
      <c r="AD19" s="335">
        <v>12</v>
      </c>
      <c r="AE19" s="335"/>
      <c r="AF19" s="335"/>
      <c r="AG19" s="335"/>
    </row>
    <row r="20" spans="2:33" s="333" customFormat="1" x14ac:dyDescent="0.2">
      <c r="B20" s="334">
        <v>0.125</v>
      </c>
      <c r="C20" s="335">
        <v>5</v>
      </c>
      <c r="D20" s="335">
        <v>14.6</v>
      </c>
      <c r="E20" s="335">
        <v>10.8</v>
      </c>
      <c r="F20" s="335">
        <v>6.4</v>
      </c>
      <c r="G20" s="335">
        <v>9.1</v>
      </c>
      <c r="H20" s="335">
        <v>15.2</v>
      </c>
      <c r="I20" s="335">
        <v>5.5</v>
      </c>
      <c r="J20" s="335">
        <v>15.6</v>
      </c>
      <c r="K20" s="335">
        <v>24.6</v>
      </c>
      <c r="L20" s="335">
        <v>21.9</v>
      </c>
      <c r="M20" s="335">
        <v>20.7</v>
      </c>
      <c r="N20" s="335">
        <v>6.3</v>
      </c>
      <c r="O20" s="335">
        <v>12.3</v>
      </c>
      <c r="P20" s="335">
        <v>22.3</v>
      </c>
      <c r="Q20" s="335">
        <v>20</v>
      </c>
      <c r="R20" s="335">
        <v>6.1</v>
      </c>
      <c r="S20" s="335">
        <v>19.899999999999999</v>
      </c>
      <c r="T20" s="335">
        <v>13.1</v>
      </c>
      <c r="U20" s="335">
        <v>14.8</v>
      </c>
      <c r="V20" s="335">
        <v>5.7</v>
      </c>
      <c r="W20" s="335">
        <v>4.0999999999999996</v>
      </c>
      <c r="X20" s="335">
        <v>25.7</v>
      </c>
      <c r="Y20" s="335">
        <v>21</v>
      </c>
      <c r="Z20" s="335">
        <v>4.9000000000000004</v>
      </c>
      <c r="AA20" s="335">
        <v>6.6</v>
      </c>
      <c r="AB20" s="335">
        <v>19.2</v>
      </c>
      <c r="AC20" s="335">
        <v>16.8</v>
      </c>
      <c r="AD20" s="335">
        <v>18.100000000000001</v>
      </c>
      <c r="AE20" s="335"/>
      <c r="AF20" s="335"/>
      <c r="AG20" s="335"/>
    </row>
    <row r="21" spans="2:33" s="333" customFormat="1" x14ac:dyDescent="0.2">
      <c r="B21" s="334">
        <v>0.16666666666666666</v>
      </c>
      <c r="C21" s="335">
        <v>11.2</v>
      </c>
      <c r="D21" s="335">
        <v>7.3</v>
      </c>
      <c r="E21" s="335">
        <v>15.8</v>
      </c>
      <c r="F21" s="335">
        <v>6.7</v>
      </c>
      <c r="G21" s="335">
        <v>11.2</v>
      </c>
      <c r="H21" s="335">
        <v>9.6999999999999993</v>
      </c>
      <c r="I21" s="335">
        <v>7.3</v>
      </c>
      <c r="J21" s="335">
        <v>17.600000000000001</v>
      </c>
      <c r="K21" s="335">
        <v>18.600000000000001</v>
      </c>
      <c r="L21" s="335">
        <v>16.600000000000001</v>
      </c>
      <c r="M21" s="335">
        <v>11.9</v>
      </c>
      <c r="N21" s="335">
        <v>9.5</v>
      </c>
      <c r="O21" s="335">
        <v>6.4</v>
      </c>
      <c r="P21" s="335">
        <v>13</v>
      </c>
      <c r="Q21" s="335">
        <v>13.1</v>
      </c>
      <c r="R21" s="335">
        <v>5.7</v>
      </c>
      <c r="S21" s="335">
        <v>29.7</v>
      </c>
      <c r="T21" s="335">
        <v>15.3</v>
      </c>
      <c r="U21" s="335">
        <v>15.2</v>
      </c>
      <c r="V21" s="335">
        <v>32.200000000000003</v>
      </c>
      <c r="W21" s="335">
        <v>4.2</v>
      </c>
      <c r="X21" s="335">
        <v>37.5</v>
      </c>
      <c r="Y21" s="335">
        <v>20.100000000000001</v>
      </c>
      <c r="Z21" s="335">
        <v>7</v>
      </c>
      <c r="AA21" s="335">
        <v>4.9000000000000004</v>
      </c>
      <c r="AB21" s="335">
        <v>14.1</v>
      </c>
      <c r="AC21" s="335">
        <v>15.3</v>
      </c>
      <c r="AD21" s="335">
        <v>18.3</v>
      </c>
      <c r="AE21" s="335"/>
      <c r="AF21" s="335"/>
      <c r="AG21" s="335"/>
    </row>
    <row r="22" spans="2:33" s="333" customFormat="1" x14ac:dyDescent="0.2">
      <c r="B22" s="334">
        <v>0.20833333333333334</v>
      </c>
      <c r="C22" s="335">
        <v>9.9</v>
      </c>
      <c r="D22" s="335">
        <v>7.4</v>
      </c>
      <c r="E22" s="335">
        <v>16.399999999999999</v>
      </c>
      <c r="F22" s="335">
        <v>7.8</v>
      </c>
      <c r="G22" s="335">
        <v>12.8</v>
      </c>
      <c r="H22" s="335">
        <v>9.1999999999999993</v>
      </c>
      <c r="I22" s="335">
        <v>23.7</v>
      </c>
      <c r="J22" s="335">
        <v>14.9</v>
      </c>
      <c r="K22" s="335">
        <v>18.8</v>
      </c>
      <c r="L22" s="335">
        <v>12.3</v>
      </c>
      <c r="M22" s="335">
        <v>9.9</v>
      </c>
      <c r="N22" s="335">
        <v>8.6999999999999993</v>
      </c>
      <c r="O22" s="335">
        <v>11</v>
      </c>
      <c r="P22" s="335">
        <v>15.6</v>
      </c>
      <c r="Q22" s="335">
        <v>11.2</v>
      </c>
      <c r="R22" s="335">
        <v>5.6</v>
      </c>
      <c r="S22" s="335">
        <v>21.2</v>
      </c>
      <c r="T22" s="335">
        <v>17.600000000000001</v>
      </c>
      <c r="U22" s="335">
        <v>18.100000000000001</v>
      </c>
      <c r="V22" s="335">
        <v>23</v>
      </c>
      <c r="W22" s="335">
        <v>6.9</v>
      </c>
      <c r="X22" s="335">
        <v>18.899999999999999</v>
      </c>
      <c r="Y22" s="335">
        <v>13.5</v>
      </c>
      <c r="Z22" s="335">
        <v>6.2</v>
      </c>
      <c r="AA22" s="335">
        <v>5.3</v>
      </c>
      <c r="AB22" s="335">
        <v>14</v>
      </c>
      <c r="AC22" s="335">
        <v>19.5</v>
      </c>
      <c r="AD22" s="335">
        <v>11.8</v>
      </c>
      <c r="AE22" s="335"/>
      <c r="AF22" s="335"/>
      <c r="AG22" s="335"/>
    </row>
    <row r="23" spans="2:33" s="333" customFormat="1" x14ac:dyDescent="0.2">
      <c r="B23" s="334">
        <v>0.25</v>
      </c>
      <c r="C23" s="335">
        <v>6.6</v>
      </c>
      <c r="D23" s="335">
        <v>7.2</v>
      </c>
      <c r="E23" s="335">
        <v>27.2</v>
      </c>
      <c r="F23" s="335">
        <v>12.9</v>
      </c>
      <c r="G23" s="335">
        <v>10.6</v>
      </c>
      <c r="H23" s="335">
        <v>13</v>
      </c>
      <c r="I23" s="335">
        <v>12.9</v>
      </c>
      <c r="J23" s="335">
        <v>15.6</v>
      </c>
      <c r="K23" s="335">
        <v>26.6</v>
      </c>
      <c r="L23" s="335">
        <v>11.4</v>
      </c>
      <c r="M23" s="335">
        <v>11.1</v>
      </c>
      <c r="N23" s="335">
        <v>7.1</v>
      </c>
      <c r="O23" s="335">
        <v>16</v>
      </c>
      <c r="P23" s="335">
        <v>18.5</v>
      </c>
      <c r="Q23" s="335">
        <v>9.4</v>
      </c>
      <c r="R23" s="335">
        <v>11</v>
      </c>
      <c r="S23" s="335">
        <v>20.5</v>
      </c>
      <c r="T23" s="335">
        <v>45.5</v>
      </c>
      <c r="U23" s="335">
        <v>19</v>
      </c>
      <c r="V23" s="335">
        <v>18.899999999999999</v>
      </c>
      <c r="W23" s="335">
        <v>17.100000000000001</v>
      </c>
      <c r="X23" s="335">
        <v>17.3</v>
      </c>
      <c r="Y23" s="335">
        <v>8.3000000000000007</v>
      </c>
      <c r="Z23" s="335">
        <v>8.6</v>
      </c>
      <c r="AA23" s="335">
        <v>10.6</v>
      </c>
      <c r="AB23" s="335">
        <v>15.4</v>
      </c>
      <c r="AC23" s="335">
        <v>16</v>
      </c>
      <c r="AD23" s="335">
        <v>14.5</v>
      </c>
      <c r="AE23" s="335"/>
      <c r="AF23" s="335"/>
      <c r="AG23" s="335"/>
    </row>
    <row r="24" spans="2:33" s="333" customFormat="1" x14ac:dyDescent="0.2">
      <c r="B24" s="334">
        <v>0.29166666666666669</v>
      </c>
      <c r="C24" s="335">
        <v>11.2</v>
      </c>
      <c r="D24" s="335">
        <v>8.5</v>
      </c>
      <c r="E24" s="335">
        <v>21.7</v>
      </c>
      <c r="F24" s="335">
        <v>17.2</v>
      </c>
      <c r="G24" s="335">
        <v>9.1</v>
      </c>
      <c r="H24" s="335">
        <v>12.8</v>
      </c>
      <c r="I24" s="335">
        <v>8.4</v>
      </c>
      <c r="J24" s="335">
        <v>11.9</v>
      </c>
      <c r="K24" s="335">
        <v>20.100000000000001</v>
      </c>
      <c r="L24" s="335">
        <v>13.3</v>
      </c>
      <c r="M24" s="335">
        <v>17.8</v>
      </c>
      <c r="N24" s="335">
        <v>9.5</v>
      </c>
      <c r="O24" s="335">
        <v>24.6</v>
      </c>
      <c r="P24" s="335">
        <v>13.9</v>
      </c>
      <c r="Q24" s="335">
        <v>15.7</v>
      </c>
      <c r="R24" s="335">
        <v>10.8</v>
      </c>
      <c r="S24" s="335">
        <v>17.2</v>
      </c>
      <c r="T24" s="335">
        <v>25.8</v>
      </c>
      <c r="U24" s="335">
        <v>19.2</v>
      </c>
      <c r="V24" s="335">
        <v>19.399999999999999</v>
      </c>
      <c r="W24" s="335">
        <v>15</v>
      </c>
      <c r="X24" s="335">
        <v>8.6</v>
      </c>
      <c r="Y24" s="335">
        <v>9.1</v>
      </c>
      <c r="Z24" s="335">
        <v>11.5</v>
      </c>
      <c r="AA24" s="335">
        <v>11.7</v>
      </c>
      <c r="AB24" s="335">
        <v>12.4</v>
      </c>
      <c r="AC24" s="335">
        <v>13.3</v>
      </c>
      <c r="AD24" s="335">
        <v>12.2</v>
      </c>
      <c r="AE24" s="335"/>
      <c r="AF24" s="335"/>
      <c r="AG24" s="335"/>
    </row>
    <row r="25" spans="2:33" s="333" customFormat="1" x14ac:dyDescent="0.2">
      <c r="B25" s="334">
        <v>0.33333333333333331</v>
      </c>
      <c r="C25" s="335">
        <v>8.1999999999999993</v>
      </c>
      <c r="D25" s="335">
        <v>10.4</v>
      </c>
      <c r="E25" s="335">
        <v>18.3</v>
      </c>
      <c r="F25" s="335">
        <v>9.8000000000000007</v>
      </c>
      <c r="G25" s="335">
        <v>10.3</v>
      </c>
      <c r="H25" s="335">
        <v>13.9</v>
      </c>
      <c r="I25" s="335">
        <v>10</v>
      </c>
      <c r="J25" s="335">
        <v>10.5</v>
      </c>
      <c r="K25" s="335">
        <v>17.3</v>
      </c>
      <c r="L25" s="335">
        <v>15.7</v>
      </c>
      <c r="M25" s="335">
        <v>15.4</v>
      </c>
      <c r="N25" s="335">
        <v>21.1</v>
      </c>
      <c r="O25" s="335">
        <v>14.6</v>
      </c>
      <c r="P25" s="335">
        <v>11</v>
      </c>
      <c r="Q25" s="335">
        <v>10</v>
      </c>
      <c r="R25" s="335">
        <v>11.4</v>
      </c>
      <c r="S25" s="335">
        <v>12.4</v>
      </c>
      <c r="T25" s="335">
        <v>16.8</v>
      </c>
      <c r="U25" s="335">
        <v>17.399999999999999</v>
      </c>
      <c r="V25" s="335">
        <v>13.8</v>
      </c>
      <c r="W25" s="335">
        <v>12.8</v>
      </c>
      <c r="X25" s="335">
        <v>8.3000000000000007</v>
      </c>
      <c r="Y25" s="335">
        <v>15.3</v>
      </c>
      <c r="Z25" s="335">
        <v>12.4</v>
      </c>
      <c r="AA25" s="335">
        <v>7.9</v>
      </c>
      <c r="AB25" s="335">
        <v>8.9</v>
      </c>
      <c r="AC25" s="335">
        <v>14.7</v>
      </c>
      <c r="AD25" s="335">
        <v>9.6</v>
      </c>
      <c r="AE25" s="335"/>
      <c r="AF25" s="335"/>
      <c r="AG25" s="335"/>
    </row>
    <row r="26" spans="2:33" s="333" customFormat="1" x14ac:dyDescent="0.2">
      <c r="B26" s="334">
        <v>0.375</v>
      </c>
      <c r="C26" s="335">
        <v>7.7</v>
      </c>
      <c r="D26" s="335">
        <v>13.7</v>
      </c>
      <c r="E26" s="335">
        <v>11.6</v>
      </c>
      <c r="F26" s="335">
        <v>7</v>
      </c>
      <c r="G26" s="335">
        <v>9.6999999999999993</v>
      </c>
      <c r="H26" s="335">
        <v>9.4</v>
      </c>
      <c r="I26" s="335">
        <v>9.1</v>
      </c>
      <c r="J26" s="335">
        <v>9.8000000000000007</v>
      </c>
      <c r="K26" s="335">
        <v>18</v>
      </c>
      <c r="L26" s="335">
        <v>13.1</v>
      </c>
      <c r="M26" s="335">
        <v>12.8</v>
      </c>
      <c r="N26" s="335">
        <v>16.2</v>
      </c>
      <c r="O26" s="335">
        <v>7.5</v>
      </c>
      <c r="P26" s="335">
        <v>7.7</v>
      </c>
      <c r="Q26" s="335">
        <v>6.6</v>
      </c>
      <c r="R26" s="335">
        <v>8.9</v>
      </c>
      <c r="S26" s="335">
        <v>12.2</v>
      </c>
      <c r="T26" s="335">
        <v>16.399999999999999</v>
      </c>
      <c r="U26" s="335">
        <v>12.7</v>
      </c>
      <c r="V26" s="335">
        <v>9.6999999999999993</v>
      </c>
      <c r="W26" s="335">
        <v>8.6999999999999993</v>
      </c>
      <c r="X26" s="335">
        <v>10.199999999999999</v>
      </c>
      <c r="Y26" s="335">
        <v>10.7</v>
      </c>
      <c r="Z26" s="335">
        <v>12.5</v>
      </c>
      <c r="AA26" s="335">
        <v>6</v>
      </c>
      <c r="AB26" s="335">
        <v>7.8</v>
      </c>
      <c r="AC26" s="335">
        <v>25.8</v>
      </c>
      <c r="AD26" s="335">
        <v>9.5</v>
      </c>
      <c r="AE26" s="335"/>
      <c r="AF26" s="335"/>
      <c r="AG26" s="335"/>
    </row>
    <row r="27" spans="2:33" s="333" customFormat="1" x14ac:dyDescent="0.2">
      <c r="B27" s="334">
        <v>0.41666666666666669</v>
      </c>
      <c r="C27" s="335">
        <v>6.4</v>
      </c>
      <c r="D27" s="335">
        <v>10.8</v>
      </c>
      <c r="E27" s="335">
        <v>5.0999999999999996</v>
      </c>
      <c r="F27" s="335">
        <v>7.6</v>
      </c>
      <c r="G27" s="335">
        <v>8.1</v>
      </c>
      <c r="H27" s="335">
        <v>8</v>
      </c>
      <c r="I27" s="335">
        <v>7.7</v>
      </c>
      <c r="J27" s="335">
        <v>8.8000000000000007</v>
      </c>
      <c r="K27" s="335">
        <v>14.6</v>
      </c>
      <c r="L27" s="335">
        <v>6.7</v>
      </c>
      <c r="M27" s="335">
        <v>9.9</v>
      </c>
      <c r="N27" s="335">
        <v>11.1</v>
      </c>
      <c r="O27" s="335">
        <v>5.3</v>
      </c>
      <c r="P27" s="335">
        <v>8.1</v>
      </c>
      <c r="Q27" s="335">
        <v>5.9</v>
      </c>
      <c r="R27" s="335">
        <v>7.8</v>
      </c>
      <c r="S27" s="335">
        <v>8.5</v>
      </c>
      <c r="T27" s="335">
        <v>11.9</v>
      </c>
      <c r="U27" s="335">
        <v>14.2</v>
      </c>
      <c r="V27" s="335">
        <v>7.9</v>
      </c>
      <c r="W27" s="335">
        <v>5.8</v>
      </c>
      <c r="X27" s="335">
        <v>9.1999999999999993</v>
      </c>
      <c r="Y27" s="335">
        <v>6.7</v>
      </c>
      <c r="Z27" s="335">
        <v>9.3000000000000007</v>
      </c>
      <c r="AA27" s="335">
        <v>4.9000000000000004</v>
      </c>
      <c r="AB27" s="335">
        <v>6.5</v>
      </c>
      <c r="AC27" s="335">
        <v>18.3</v>
      </c>
      <c r="AD27" s="335">
        <v>8.9</v>
      </c>
      <c r="AE27" s="335"/>
      <c r="AF27" s="335"/>
      <c r="AG27" s="335"/>
    </row>
    <row r="28" spans="2:33" s="333" customFormat="1" x14ac:dyDescent="0.2">
      <c r="B28" s="334">
        <v>0.45833333333333331</v>
      </c>
      <c r="C28" s="335">
        <v>5</v>
      </c>
      <c r="D28" s="335">
        <v>6.5</v>
      </c>
      <c r="E28" s="335">
        <v>5.2</v>
      </c>
      <c r="F28" s="335">
        <v>6.7</v>
      </c>
      <c r="G28" s="335">
        <v>9.3000000000000007</v>
      </c>
      <c r="H28" s="335">
        <v>6.6</v>
      </c>
      <c r="I28" s="335">
        <v>7.1</v>
      </c>
      <c r="J28" s="335">
        <v>7.1</v>
      </c>
      <c r="K28" s="335">
        <v>12.3</v>
      </c>
      <c r="L28" s="335" t="s">
        <v>352</v>
      </c>
      <c r="M28" s="335">
        <v>10</v>
      </c>
      <c r="N28" s="335">
        <v>11</v>
      </c>
      <c r="O28" s="335">
        <v>5.0999999999999996</v>
      </c>
      <c r="P28" s="335">
        <v>7.9</v>
      </c>
      <c r="Q28" s="335">
        <v>5.5</v>
      </c>
      <c r="R28" s="335">
        <v>6.4</v>
      </c>
      <c r="S28" s="335">
        <v>6.8</v>
      </c>
      <c r="T28" s="335">
        <v>7.1</v>
      </c>
      <c r="U28" s="335">
        <v>13.5</v>
      </c>
      <c r="V28" s="335">
        <v>8.8000000000000007</v>
      </c>
      <c r="W28" s="335">
        <v>6.7</v>
      </c>
      <c r="X28" s="335">
        <v>8.4</v>
      </c>
      <c r="Y28" s="335">
        <v>6.8</v>
      </c>
      <c r="Z28" s="335">
        <v>6.6</v>
      </c>
      <c r="AA28" s="335">
        <v>5</v>
      </c>
      <c r="AB28" s="335">
        <v>6.9</v>
      </c>
      <c r="AC28" s="335">
        <v>18.600000000000001</v>
      </c>
      <c r="AD28" s="335">
        <v>13.3</v>
      </c>
      <c r="AE28" s="335"/>
      <c r="AF28" s="335"/>
      <c r="AG28" s="335"/>
    </row>
    <row r="29" spans="2:33" s="333" customFormat="1" x14ac:dyDescent="0.2">
      <c r="B29" s="334">
        <v>0.5</v>
      </c>
      <c r="C29" s="335">
        <v>4.9000000000000004</v>
      </c>
      <c r="D29" s="335">
        <v>5.6</v>
      </c>
      <c r="E29" s="335">
        <v>5.4</v>
      </c>
      <c r="F29" s="335">
        <v>6.7</v>
      </c>
      <c r="G29" s="335">
        <v>6.1</v>
      </c>
      <c r="H29" s="335">
        <v>5.6</v>
      </c>
      <c r="I29" s="335">
        <v>8.9</v>
      </c>
      <c r="J29" s="335">
        <v>7.6</v>
      </c>
      <c r="K29" s="335">
        <v>9.9</v>
      </c>
      <c r="L29" s="335">
        <v>6.7</v>
      </c>
      <c r="M29" s="335">
        <v>10.1</v>
      </c>
      <c r="N29" s="335">
        <v>10.4</v>
      </c>
      <c r="O29" s="335">
        <v>5</v>
      </c>
      <c r="P29" s="335">
        <v>6</v>
      </c>
      <c r="Q29" s="335">
        <v>6.2</v>
      </c>
      <c r="R29" s="335">
        <v>6.5</v>
      </c>
      <c r="S29" s="335">
        <v>6.3</v>
      </c>
      <c r="T29" s="335">
        <v>7</v>
      </c>
      <c r="U29" s="335">
        <v>9.8000000000000007</v>
      </c>
      <c r="V29" s="335">
        <v>9.3000000000000007</v>
      </c>
      <c r="W29" s="335">
        <v>5.6</v>
      </c>
      <c r="X29" s="335">
        <v>8.3000000000000007</v>
      </c>
      <c r="Y29" s="335">
        <v>6.5</v>
      </c>
      <c r="Z29" s="335">
        <v>6.7</v>
      </c>
      <c r="AA29" s="335">
        <v>4.5</v>
      </c>
      <c r="AB29" s="335">
        <v>6.3</v>
      </c>
      <c r="AC29" s="335">
        <v>13</v>
      </c>
      <c r="AD29" s="335">
        <v>7</v>
      </c>
      <c r="AE29" s="335"/>
      <c r="AF29" s="335"/>
      <c r="AG29" s="335"/>
    </row>
    <row r="30" spans="2:33" s="333" customFormat="1" x14ac:dyDescent="0.2">
      <c r="B30" s="334">
        <v>0.54166666666666663</v>
      </c>
      <c r="C30" s="335">
        <v>6.2</v>
      </c>
      <c r="D30" s="335">
        <v>5.4</v>
      </c>
      <c r="E30" s="335">
        <v>6.4</v>
      </c>
      <c r="F30" s="335">
        <v>7</v>
      </c>
      <c r="G30" s="335">
        <v>6.7</v>
      </c>
      <c r="H30" s="335">
        <v>5.6</v>
      </c>
      <c r="I30" s="335">
        <v>9.6999999999999993</v>
      </c>
      <c r="J30" s="335">
        <v>8</v>
      </c>
      <c r="K30" s="335">
        <v>9.6</v>
      </c>
      <c r="L30" s="335">
        <v>6.4</v>
      </c>
      <c r="M30" s="335">
        <v>10.8</v>
      </c>
      <c r="N30" s="335">
        <v>8.1999999999999993</v>
      </c>
      <c r="O30" s="335">
        <v>4.9000000000000004</v>
      </c>
      <c r="P30" s="335">
        <v>6</v>
      </c>
      <c r="Q30" s="335">
        <v>7.1</v>
      </c>
      <c r="R30" s="335">
        <v>6.8</v>
      </c>
      <c r="S30" s="335">
        <v>5.6</v>
      </c>
      <c r="T30" s="335">
        <v>6.4</v>
      </c>
      <c r="U30" s="335">
        <v>6.3</v>
      </c>
      <c r="V30" s="335">
        <v>8</v>
      </c>
      <c r="W30" s="335">
        <v>5.0999999999999996</v>
      </c>
      <c r="X30" s="335">
        <v>8</v>
      </c>
      <c r="Y30" s="335">
        <v>6.5</v>
      </c>
      <c r="Z30" s="335">
        <v>8.6999999999999993</v>
      </c>
      <c r="AA30" s="335">
        <v>4.2</v>
      </c>
      <c r="AB30" s="335">
        <v>5.4</v>
      </c>
      <c r="AC30" s="335">
        <v>8.5</v>
      </c>
      <c r="AD30" s="335">
        <v>6.6</v>
      </c>
      <c r="AE30" s="335"/>
      <c r="AF30" s="335"/>
      <c r="AG30" s="335"/>
    </row>
    <row r="31" spans="2:33" s="333" customFormat="1" x14ac:dyDescent="0.2">
      <c r="B31" s="334">
        <v>0.58333333333333337</v>
      </c>
      <c r="C31" s="335">
        <v>8.1999999999999993</v>
      </c>
      <c r="D31" s="335">
        <v>4.8</v>
      </c>
      <c r="E31" s="335">
        <v>5.3</v>
      </c>
      <c r="F31" s="335">
        <v>6.9</v>
      </c>
      <c r="G31" s="335">
        <v>6.2</v>
      </c>
      <c r="H31" s="335">
        <v>5.0999999999999996</v>
      </c>
      <c r="I31" s="335">
        <v>7</v>
      </c>
      <c r="J31" s="335">
        <v>7</v>
      </c>
      <c r="K31" s="335">
        <v>9.5</v>
      </c>
      <c r="L31" s="335">
        <v>6.5</v>
      </c>
      <c r="M31" s="335">
        <v>11.4</v>
      </c>
      <c r="N31" s="335">
        <v>6.7</v>
      </c>
      <c r="O31" s="335">
        <v>6.5</v>
      </c>
      <c r="P31" s="335">
        <v>5.9</v>
      </c>
      <c r="Q31" s="335">
        <v>5.7</v>
      </c>
      <c r="R31" s="335">
        <v>7</v>
      </c>
      <c r="S31" s="335">
        <v>5.5</v>
      </c>
      <c r="T31" s="335">
        <v>6.2</v>
      </c>
      <c r="U31" s="335">
        <v>6.6</v>
      </c>
      <c r="V31" s="335">
        <v>5.9</v>
      </c>
      <c r="W31" s="335">
        <v>6.3</v>
      </c>
      <c r="X31" s="335">
        <v>7.9</v>
      </c>
      <c r="Y31" s="335">
        <v>6.5</v>
      </c>
      <c r="Z31" s="335">
        <v>10.199999999999999</v>
      </c>
      <c r="AA31" s="335">
        <v>4.3</v>
      </c>
      <c r="AB31" s="335">
        <v>6.3</v>
      </c>
      <c r="AC31" s="335">
        <v>9.4</v>
      </c>
      <c r="AD31" s="335">
        <v>7.4</v>
      </c>
      <c r="AE31" s="335"/>
      <c r="AF31" s="335"/>
      <c r="AG31" s="335"/>
    </row>
    <row r="32" spans="2:33" s="333" customFormat="1" x14ac:dyDescent="0.2">
      <c r="B32" s="334">
        <v>0.625</v>
      </c>
      <c r="C32" s="335">
        <v>12</v>
      </c>
      <c r="D32" s="335">
        <v>5</v>
      </c>
      <c r="E32" s="335">
        <v>5.2</v>
      </c>
      <c r="F32" s="335">
        <v>6.6</v>
      </c>
      <c r="G32" s="335">
        <v>6.5</v>
      </c>
      <c r="H32" s="335">
        <v>5.8</v>
      </c>
      <c r="I32" s="335">
        <v>6.4</v>
      </c>
      <c r="J32" s="335">
        <v>6.6</v>
      </c>
      <c r="K32" s="335">
        <v>9.1999999999999993</v>
      </c>
      <c r="L32" s="335">
        <v>6</v>
      </c>
      <c r="M32" s="335">
        <v>9.8000000000000007</v>
      </c>
      <c r="N32" s="335">
        <v>5.3</v>
      </c>
      <c r="O32" s="335">
        <v>6.5</v>
      </c>
      <c r="P32" s="335">
        <v>5.0999999999999996</v>
      </c>
      <c r="Q32" s="335">
        <v>6</v>
      </c>
      <c r="R32" s="335">
        <v>6.4</v>
      </c>
      <c r="S32" s="335">
        <v>6</v>
      </c>
      <c r="T32" s="335">
        <v>8.1999999999999993</v>
      </c>
      <c r="U32" s="335">
        <v>7.1</v>
      </c>
      <c r="V32" s="335">
        <v>5</v>
      </c>
      <c r="W32" s="335">
        <v>6.2</v>
      </c>
      <c r="X32" s="335">
        <v>7.9</v>
      </c>
      <c r="Y32" s="335">
        <v>5.6</v>
      </c>
      <c r="Z32" s="335">
        <v>9.3000000000000007</v>
      </c>
      <c r="AA32" s="335">
        <v>4.5</v>
      </c>
      <c r="AB32" s="335">
        <v>6.1</v>
      </c>
      <c r="AC32" s="335">
        <v>8.6999999999999993</v>
      </c>
      <c r="AD32" s="335">
        <v>6.5</v>
      </c>
      <c r="AE32" s="335"/>
      <c r="AF32" s="335"/>
      <c r="AG32" s="335"/>
    </row>
    <row r="33" spans="2:37" s="333" customFormat="1" x14ac:dyDescent="0.2">
      <c r="B33" s="334">
        <v>0.66666666666666663</v>
      </c>
      <c r="C33" s="335">
        <v>23.1</v>
      </c>
      <c r="D33" s="335">
        <v>4.9000000000000004</v>
      </c>
      <c r="E33" s="335">
        <v>5.6</v>
      </c>
      <c r="F33" s="335">
        <v>7.1</v>
      </c>
      <c r="G33" s="335">
        <v>6.5</v>
      </c>
      <c r="H33" s="335">
        <v>5.5</v>
      </c>
      <c r="I33" s="335">
        <v>5.6</v>
      </c>
      <c r="J33" s="335">
        <v>6.3</v>
      </c>
      <c r="K33" s="335">
        <v>10</v>
      </c>
      <c r="L33" s="335">
        <v>6.3</v>
      </c>
      <c r="M33" s="335">
        <v>9</v>
      </c>
      <c r="N33" s="335">
        <v>4.8</v>
      </c>
      <c r="O33" s="335">
        <v>7</v>
      </c>
      <c r="P33" s="335">
        <v>5.7</v>
      </c>
      <c r="Q33" s="335">
        <v>5.8</v>
      </c>
      <c r="R33" s="335">
        <v>6.5</v>
      </c>
      <c r="S33" s="335">
        <v>6.2</v>
      </c>
      <c r="T33" s="335">
        <v>9</v>
      </c>
      <c r="U33" s="335">
        <v>5.6</v>
      </c>
      <c r="V33" s="335">
        <v>5</v>
      </c>
      <c r="W33" s="335">
        <v>6.2</v>
      </c>
      <c r="X33" s="335">
        <v>6.7</v>
      </c>
      <c r="Y33" s="335">
        <v>5.7</v>
      </c>
      <c r="Z33" s="335">
        <v>8.1</v>
      </c>
      <c r="AA33" s="335">
        <v>4.4000000000000004</v>
      </c>
      <c r="AB33" s="335">
        <v>6.8</v>
      </c>
      <c r="AC33" s="335">
        <v>8</v>
      </c>
      <c r="AD33" s="335">
        <v>6.5</v>
      </c>
      <c r="AE33" s="335"/>
      <c r="AF33" s="335"/>
      <c r="AG33" s="335"/>
    </row>
    <row r="34" spans="2:37" s="333" customFormat="1" x14ac:dyDescent="0.2">
      <c r="B34" s="334">
        <v>0.70833333333333337</v>
      </c>
      <c r="C34" s="335">
        <v>14.7</v>
      </c>
      <c r="D34" s="335">
        <v>5.2</v>
      </c>
      <c r="E34" s="335">
        <v>5.9</v>
      </c>
      <c r="F34" s="335">
        <v>8.1</v>
      </c>
      <c r="G34" s="335">
        <v>6.2</v>
      </c>
      <c r="H34" s="335">
        <v>4.4000000000000004</v>
      </c>
      <c r="I34" s="335">
        <v>5.5</v>
      </c>
      <c r="J34" s="335">
        <v>6.6</v>
      </c>
      <c r="K34" s="335">
        <v>11.5</v>
      </c>
      <c r="L34" s="335">
        <v>5.4</v>
      </c>
      <c r="M34" s="335">
        <v>7.6</v>
      </c>
      <c r="N34" s="335">
        <v>5.8</v>
      </c>
      <c r="O34" s="335">
        <v>5.6</v>
      </c>
      <c r="P34" s="335">
        <v>5.9</v>
      </c>
      <c r="Q34" s="335">
        <v>6.1</v>
      </c>
      <c r="R34" s="335">
        <v>7.1</v>
      </c>
      <c r="S34" s="335">
        <v>7.3</v>
      </c>
      <c r="T34" s="335">
        <v>9.6999999999999993</v>
      </c>
      <c r="U34" s="335">
        <v>7.5</v>
      </c>
      <c r="V34" s="335">
        <v>5.3</v>
      </c>
      <c r="W34" s="335">
        <v>5.9</v>
      </c>
      <c r="X34" s="335">
        <v>6.8</v>
      </c>
      <c r="Y34" s="335">
        <v>5.7</v>
      </c>
      <c r="Z34" s="335">
        <v>7.6</v>
      </c>
      <c r="AA34" s="335">
        <v>5</v>
      </c>
      <c r="AB34" s="335">
        <v>5.9</v>
      </c>
      <c r="AC34" s="335">
        <v>7.4</v>
      </c>
      <c r="AD34" s="335">
        <v>7.8</v>
      </c>
      <c r="AE34" s="335"/>
      <c r="AF34" s="335"/>
      <c r="AG34" s="335"/>
    </row>
    <row r="35" spans="2:37" s="333" customFormat="1" x14ac:dyDescent="0.2">
      <c r="B35" s="334">
        <v>0.75</v>
      </c>
      <c r="C35" s="335">
        <v>9.6999999999999993</v>
      </c>
      <c r="D35" s="335">
        <v>5.8</v>
      </c>
      <c r="E35" s="335">
        <v>6.8</v>
      </c>
      <c r="F35" s="335">
        <v>9.6</v>
      </c>
      <c r="G35" s="335">
        <v>7.1</v>
      </c>
      <c r="H35" s="335">
        <v>6.2</v>
      </c>
      <c r="I35" s="335">
        <v>6</v>
      </c>
      <c r="J35" s="335">
        <v>7.7</v>
      </c>
      <c r="K35" s="335">
        <v>8.5</v>
      </c>
      <c r="L35" s="335">
        <v>6</v>
      </c>
      <c r="M35" s="335">
        <v>6.8</v>
      </c>
      <c r="N35" s="335">
        <v>6.4</v>
      </c>
      <c r="O35" s="335">
        <v>5.4</v>
      </c>
      <c r="P35" s="335">
        <v>8.1</v>
      </c>
      <c r="Q35" s="335">
        <v>6.5</v>
      </c>
      <c r="R35" s="335">
        <v>8</v>
      </c>
      <c r="S35" s="335">
        <v>7.5</v>
      </c>
      <c r="T35" s="335">
        <v>9.4</v>
      </c>
      <c r="U35" s="335">
        <v>6.2</v>
      </c>
      <c r="V35" s="335">
        <v>4.7</v>
      </c>
      <c r="W35" s="335">
        <v>6.7</v>
      </c>
      <c r="X35" s="335">
        <v>7</v>
      </c>
      <c r="Y35" s="335">
        <v>5.7</v>
      </c>
      <c r="Z35" s="335">
        <v>7.7</v>
      </c>
      <c r="AA35" s="335">
        <v>5.2</v>
      </c>
      <c r="AB35" s="335">
        <v>6.3</v>
      </c>
      <c r="AC35" s="335">
        <v>9.1</v>
      </c>
      <c r="AD35" s="335">
        <v>10</v>
      </c>
      <c r="AE35" s="335"/>
      <c r="AF35" s="335"/>
      <c r="AG35" s="335"/>
      <c r="AK35"/>
    </row>
    <row r="36" spans="2:37" s="333" customFormat="1" x14ac:dyDescent="0.2">
      <c r="B36" s="334">
        <v>0.79166666666666663</v>
      </c>
      <c r="C36" s="335">
        <v>8.1</v>
      </c>
      <c r="D36" s="335">
        <v>5.6</v>
      </c>
      <c r="E36" s="335">
        <v>7.3</v>
      </c>
      <c r="F36" s="335">
        <v>7.4</v>
      </c>
      <c r="G36" s="335">
        <v>9</v>
      </c>
      <c r="H36" s="335">
        <v>5.5</v>
      </c>
      <c r="I36" s="335">
        <v>5.8</v>
      </c>
      <c r="J36" s="335">
        <v>15.1</v>
      </c>
      <c r="K36" s="335">
        <v>7.1</v>
      </c>
      <c r="L36" s="335">
        <v>6.9</v>
      </c>
      <c r="M36" s="335">
        <v>7.2</v>
      </c>
      <c r="N36" s="335">
        <v>7.4</v>
      </c>
      <c r="O36" s="335">
        <v>5.6</v>
      </c>
      <c r="P36" s="335">
        <v>7</v>
      </c>
      <c r="Q36" s="335">
        <v>6.5</v>
      </c>
      <c r="R36" s="335">
        <v>6.7</v>
      </c>
      <c r="S36" s="335">
        <v>7.1</v>
      </c>
      <c r="T36" s="335">
        <v>9.6999999999999993</v>
      </c>
      <c r="U36" s="335">
        <v>9.1</v>
      </c>
      <c r="V36" s="335">
        <v>6</v>
      </c>
      <c r="W36" s="335">
        <v>6.6</v>
      </c>
      <c r="X36" s="335">
        <v>6.1</v>
      </c>
      <c r="Y36" s="335">
        <v>5.9</v>
      </c>
      <c r="Z36" s="335">
        <v>5.3</v>
      </c>
      <c r="AA36" s="335">
        <v>5.7</v>
      </c>
      <c r="AB36" s="335">
        <v>7.5</v>
      </c>
      <c r="AC36" s="335">
        <v>8.3000000000000007</v>
      </c>
      <c r="AD36" s="335">
        <v>8.6</v>
      </c>
      <c r="AE36" s="335"/>
      <c r="AF36" s="335"/>
      <c r="AG36" s="335"/>
      <c r="AK36"/>
    </row>
    <row r="37" spans="2:37" s="333" customFormat="1" x14ac:dyDescent="0.2">
      <c r="B37" s="334">
        <v>0.83333333333333337</v>
      </c>
      <c r="C37" s="335">
        <v>7.5</v>
      </c>
      <c r="D37" s="335">
        <v>13.1</v>
      </c>
      <c r="E37" s="335">
        <v>10.3</v>
      </c>
      <c r="F37" s="335">
        <v>9.6999999999999993</v>
      </c>
      <c r="G37" s="335">
        <v>9.5</v>
      </c>
      <c r="H37" s="335">
        <v>6.7</v>
      </c>
      <c r="I37" s="335">
        <v>6.4</v>
      </c>
      <c r="J37" s="335">
        <v>19.3</v>
      </c>
      <c r="K37" s="335">
        <v>9.1999999999999993</v>
      </c>
      <c r="L37" s="335">
        <v>6.3</v>
      </c>
      <c r="M37" s="335">
        <v>8.1999999999999993</v>
      </c>
      <c r="N37" s="335">
        <v>28.1</v>
      </c>
      <c r="O37" s="335">
        <v>6.2</v>
      </c>
      <c r="P37" s="335">
        <v>7.1</v>
      </c>
      <c r="Q37" s="335">
        <v>7</v>
      </c>
      <c r="R37" s="335">
        <v>11.7</v>
      </c>
      <c r="S37" s="335">
        <v>9.6</v>
      </c>
      <c r="T37" s="335">
        <v>9.9</v>
      </c>
      <c r="U37" s="335">
        <v>9.6999999999999993</v>
      </c>
      <c r="V37" s="335">
        <v>6.5</v>
      </c>
      <c r="W37" s="335">
        <v>7.3</v>
      </c>
      <c r="X37" s="335">
        <v>6.4</v>
      </c>
      <c r="Y37" s="335">
        <v>7.8</v>
      </c>
      <c r="Z37" s="335">
        <v>5</v>
      </c>
      <c r="AA37" s="335">
        <v>6</v>
      </c>
      <c r="AB37" s="335">
        <v>8.6</v>
      </c>
      <c r="AC37" s="335">
        <v>8.3000000000000007</v>
      </c>
      <c r="AD37" s="335">
        <v>9.6</v>
      </c>
      <c r="AE37" s="335"/>
      <c r="AF37" s="335"/>
      <c r="AG37" s="335"/>
      <c r="AK37"/>
    </row>
    <row r="38" spans="2:37" s="333" customFormat="1" x14ac:dyDescent="0.2">
      <c r="B38" s="334">
        <v>0.875</v>
      </c>
      <c r="C38" s="335">
        <v>6.8</v>
      </c>
      <c r="D38" s="335">
        <v>6.9</v>
      </c>
      <c r="E38" s="335">
        <v>8</v>
      </c>
      <c r="F38" s="335">
        <v>10.8</v>
      </c>
      <c r="G38" s="335">
        <v>9.1</v>
      </c>
      <c r="H38" s="335">
        <v>6.7</v>
      </c>
      <c r="I38" s="335">
        <v>8.3000000000000007</v>
      </c>
      <c r="J38" s="335">
        <v>9.8000000000000007</v>
      </c>
      <c r="K38" s="335">
        <v>7.2</v>
      </c>
      <c r="L38" s="335">
        <v>6.3</v>
      </c>
      <c r="M38" s="335">
        <v>7.2</v>
      </c>
      <c r="N38" s="335">
        <v>11</v>
      </c>
      <c r="O38" s="335">
        <v>6.2</v>
      </c>
      <c r="P38" s="335">
        <v>7.9</v>
      </c>
      <c r="Q38" s="335">
        <v>8.6</v>
      </c>
      <c r="R38" s="335">
        <v>8.6</v>
      </c>
      <c r="S38" s="335">
        <v>9.9</v>
      </c>
      <c r="T38" s="335">
        <v>10.1</v>
      </c>
      <c r="U38" s="335">
        <v>13.4</v>
      </c>
      <c r="V38" s="335">
        <v>6.1</v>
      </c>
      <c r="W38" s="335">
        <v>7.2</v>
      </c>
      <c r="X38" s="335">
        <v>7.2</v>
      </c>
      <c r="Y38" s="335">
        <v>6.5</v>
      </c>
      <c r="Z38" s="335">
        <v>5.8</v>
      </c>
      <c r="AA38" s="335">
        <v>6</v>
      </c>
      <c r="AB38" s="335">
        <v>10.3</v>
      </c>
      <c r="AC38" s="335">
        <v>9.1999999999999993</v>
      </c>
      <c r="AD38" s="335">
        <v>9.8000000000000007</v>
      </c>
      <c r="AE38" s="335"/>
      <c r="AF38" s="335"/>
      <c r="AG38" s="335"/>
      <c r="AK38"/>
    </row>
    <row r="39" spans="2:37" s="333" customFormat="1" x14ac:dyDescent="0.2">
      <c r="B39" s="334">
        <v>0.91666666666666663</v>
      </c>
      <c r="C39" s="335">
        <v>5.8</v>
      </c>
      <c r="D39" s="335">
        <v>6.3</v>
      </c>
      <c r="E39" s="335">
        <v>5.6</v>
      </c>
      <c r="F39" s="335">
        <v>7.5</v>
      </c>
      <c r="G39" s="335">
        <v>8.6</v>
      </c>
      <c r="H39" s="335">
        <v>4.7</v>
      </c>
      <c r="I39" s="335">
        <v>8.6</v>
      </c>
      <c r="J39" s="335">
        <v>7.2</v>
      </c>
      <c r="K39" s="335">
        <v>6.5</v>
      </c>
      <c r="L39" s="335">
        <v>6.2</v>
      </c>
      <c r="M39" s="335">
        <v>18.899999999999999</v>
      </c>
      <c r="N39" s="335">
        <v>7.7</v>
      </c>
      <c r="O39" s="335">
        <v>7.7</v>
      </c>
      <c r="P39" s="335">
        <v>8.6999999999999993</v>
      </c>
      <c r="Q39" s="335">
        <v>8.6</v>
      </c>
      <c r="R39" s="335">
        <v>7</v>
      </c>
      <c r="S39" s="335">
        <v>11.5</v>
      </c>
      <c r="T39" s="335">
        <v>7.9</v>
      </c>
      <c r="U39" s="335">
        <v>12.5</v>
      </c>
      <c r="V39" s="335">
        <v>5.5</v>
      </c>
      <c r="W39" s="335">
        <v>8.4</v>
      </c>
      <c r="X39" s="335">
        <v>11</v>
      </c>
      <c r="Y39" s="335">
        <v>5.8</v>
      </c>
      <c r="Z39" s="335">
        <v>5.6</v>
      </c>
      <c r="AA39" s="335">
        <v>5.9</v>
      </c>
      <c r="AB39" s="335">
        <v>10.9</v>
      </c>
      <c r="AC39" s="335">
        <v>11.6</v>
      </c>
      <c r="AD39" s="335">
        <v>11.6</v>
      </c>
      <c r="AE39" s="335"/>
      <c r="AF39" s="335"/>
      <c r="AG39" s="335"/>
    </row>
    <row r="40" spans="2:37" s="333" customFormat="1" x14ac:dyDescent="0.2">
      <c r="B40" s="334">
        <v>0.95833333333333337</v>
      </c>
      <c r="C40" s="335">
        <v>6.9</v>
      </c>
      <c r="D40" s="335">
        <v>8.6999999999999993</v>
      </c>
      <c r="E40" s="335">
        <v>10.199999999999999</v>
      </c>
      <c r="F40" s="335">
        <v>7.1</v>
      </c>
      <c r="G40" s="335">
        <v>6.5</v>
      </c>
      <c r="H40" s="335">
        <v>4.5999999999999996</v>
      </c>
      <c r="I40" s="335">
        <v>8.3000000000000007</v>
      </c>
      <c r="J40" s="335">
        <v>7.6</v>
      </c>
      <c r="K40" s="335">
        <v>5.9</v>
      </c>
      <c r="L40" s="335">
        <v>5.9</v>
      </c>
      <c r="M40" s="335">
        <v>16.600000000000001</v>
      </c>
      <c r="N40" s="335">
        <v>19.2</v>
      </c>
      <c r="O40" s="335">
        <v>7.6</v>
      </c>
      <c r="P40" s="335">
        <v>7.4</v>
      </c>
      <c r="Q40" s="335">
        <v>6.8</v>
      </c>
      <c r="R40" s="335">
        <v>8.8000000000000007</v>
      </c>
      <c r="S40" s="335">
        <v>8.5</v>
      </c>
      <c r="T40" s="335">
        <v>9.4</v>
      </c>
      <c r="U40" s="335">
        <v>10.6</v>
      </c>
      <c r="V40" s="335">
        <v>14.7</v>
      </c>
      <c r="W40" s="335">
        <v>26.4</v>
      </c>
      <c r="X40" s="335">
        <v>15.6</v>
      </c>
      <c r="Y40" s="335">
        <v>6.5</v>
      </c>
      <c r="Z40" s="335">
        <v>7.5</v>
      </c>
      <c r="AA40" s="335">
        <v>6.6</v>
      </c>
      <c r="AB40" s="335">
        <v>9.3000000000000007</v>
      </c>
      <c r="AC40" s="335">
        <v>14.7</v>
      </c>
      <c r="AD40" s="335">
        <v>10.199999999999999</v>
      </c>
      <c r="AE40" s="335"/>
      <c r="AF40" s="335"/>
      <c r="AG40" s="335"/>
    </row>
    <row r="41" spans="2:37" s="336" customFormat="1" ht="33" customHeight="1" x14ac:dyDescent="0.2">
      <c r="B41" s="331" t="s">
        <v>308</v>
      </c>
      <c r="C41" s="335">
        <v>8.3000000000000007</v>
      </c>
      <c r="D41" s="335">
        <v>8.5</v>
      </c>
      <c r="E41" s="335">
        <v>11</v>
      </c>
      <c r="F41" s="335">
        <v>8.4</v>
      </c>
      <c r="G41" s="335">
        <v>9</v>
      </c>
      <c r="H41" s="335">
        <v>9.1</v>
      </c>
      <c r="I41" s="335">
        <v>8</v>
      </c>
      <c r="J41" s="335">
        <v>11.1</v>
      </c>
      <c r="K41" s="335">
        <v>13.2</v>
      </c>
      <c r="L41" s="335">
        <v>9.5</v>
      </c>
      <c r="M41" s="335">
        <v>11.9</v>
      </c>
      <c r="N41" s="335">
        <v>10</v>
      </c>
      <c r="O41" s="335">
        <v>11.6</v>
      </c>
      <c r="P41" s="335">
        <v>9.6</v>
      </c>
      <c r="Q41" s="335">
        <v>9.3000000000000007</v>
      </c>
      <c r="R41" s="335">
        <v>7.8</v>
      </c>
      <c r="S41" s="335">
        <v>12.3</v>
      </c>
      <c r="T41" s="335">
        <v>12.3</v>
      </c>
      <c r="U41" s="335">
        <v>12.9</v>
      </c>
      <c r="V41" s="335">
        <v>9.9</v>
      </c>
      <c r="W41" s="335">
        <v>8.6</v>
      </c>
      <c r="X41" s="335">
        <v>13.9</v>
      </c>
      <c r="Y41" s="335">
        <v>10</v>
      </c>
      <c r="Z41" s="335">
        <v>7.7</v>
      </c>
      <c r="AA41" s="335">
        <v>6.2</v>
      </c>
      <c r="AB41" s="335">
        <v>9.1999999999999993</v>
      </c>
      <c r="AC41" s="335">
        <v>12.8</v>
      </c>
      <c r="AD41" s="335">
        <v>10.6</v>
      </c>
      <c r="AE41" s="335"/>
      <c r="AF41" s="335"/>
      <c r="AG41" s="335"/>
      <c r="AH41" s="292"/>
    </row>
    <row r="42" spans="2:37" s="336" customFormat="1" ht="27" customHeight="1" x14ac:dyDescent="0.2">
      <c r="B42" s="331" t="s">
        <v>309</v>
      </c>
      <c r="C42" s="378" t="s">
        <v>307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4"/>
  <sheetViews>
    <sheetView showGridLines="0" view="pageBreakPreview" topLeftCell="A7" zoomScale="60" zoomScaleNormal="6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hidden="1" customWidth="1"/>
    <col min="32" max="32" width="6.28515625" style="279" hidden="1" customWidth="1"/>
    <col min="33" max="33" width="6.140625" style="279" hidden="1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347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41.37</v>
      </c>
      <c r="D17" s="335">
        <v>23.61</v>
      </c>
      <c r="E17" s="335">
        <v>26.86</v>
      </c>
      <c r="F17" s="335">
        <v>16.690000000000001</v>
      </c>
      <c r="G17" s="335">
        <v>16.579999999999998</v>
      </c>
      <c r="H17" s="335">
        <v>47.79</v>
      </c>
      <c r="I17" s="335">
        <v>16.350000000000001</v>
      </c>
      <c r="J17" s="335">
        <v>16.53</v>
      </c>
      <c r="K17" s="335">
        <v>16.32</v>
      </c>
      <c r="L17" s="335">
        <v>16.579999999999998</v>
      </c>
      <c r="M17" s="335">
        <v>16.82</v>
      </c>
      <c r="N17" s="335">
        <v>27.22</v>
      </c>
      <c r="O17" s="335">
        <v>40.06</v>
      </c>
      <c r="P17" s="335">
        <v>16.690000000000001</v>
      </c>
      <c r="Q17" s="335">
        <v>16.690000000000001</v>
      </c>
      <c r="R17" s="335">
        <v>16.579999999999998</v>
      </c>
      <c r="S17" s="335">
        <v>41.5</v>
      </c>
      <c r="T17" s="335">
        <v>16.87</v>
      </c>
      <c r="U17" s="335">
        <v>20.23</v>
      </c>
      <c r="V17" s="335">
        <v>18.420000000000002</v>
      </c>
      <c r="W17" s="335">
        <v>50.57</v>
      </c>
      <c r="X17" s="335">
        <v>59.95</v>
      </c>
      <c r="Y17" s="335">
        <v>27.8</v>
      </c>
      <c r="Z17" s="335">
        <v>17.239999999999998</v>
      </c>
      <c r="AA17" s="335">
        <v>22.98</v>
      </c>
      <c r="AB17" s="335">
        <v>14.44</v>
      </c>
      <c r="AC17" s="335">
        <v>43.39</v>
      </c>
      <c r="AD17" s="335">
        <v>17.190000000000001</v>
      </c>
      <c r="AE17" s="335"/>
      <c r="AF17" s="335"/>
      <c r="AG17" s="335"/>
    </row>
    <row r="18" spans="2:33" s="291" customFormat="1" x14ac:dyDescent="0.2">
      <c r="B18" s="290">
        <v>4.1666666666666664E-2</v>
      </c>
      <c r="C18" s="335">
        <v>17.190000000000001</v>
      </c>
      <c r="D18" s="335">
        <v>22.69</v>
      </c>
      <c r="E18" s="335">
        <v>24.92</v>
      </c>
      <c r="F18" s="335">
        <v>20.57</v>
      </c>
      <c r="G18" s="335">
        <v>16.79</v>
      </c>
      <c r="H18" s="335">
        <v>86.17</v>
      </c>
      <c r="I18" s="335">
        <v>16.45</v>
      </c>
      <c r="J18" s="335">
        <v>16.64</v>
      </c>
      <c r="K18" s="335">
        <v>16.53</v>
      </c>
      <c r="L18" s="335">
        <v>29.74</v>
      </c>
      <c r="M18" s="335">
        <v>17.190000000000001</v>
      </c>
      <c r="N18" s="335">
        <v>17.399999999999999</v>
      </c>
      <c r="O18" s="335">
        <v>62.28</v>
      </c>
      <c r="P18" s="335">
        <v>18.97</v>
      </c>
      <c r="Q18" s="335">
        <v>23.29</v>
      </c>
      <c r="R18" s="335">
        <v>16.61</v>
      </c>
      <c r="S18" s="335">
        <v>109.33</v>
      </c>
      <c r="T18" s="335">
        <v>17.21</v>
      </c>
      <c r="U18" s="335">
        <v>22.45</v>
      </c>
      <c r="V18" s="335">
        <v>17.239999999999998</v>
      </c>
      <c r="W18" s="335">
        <v>27.09</v>
      </c>
      <c r="X18" s="335">
        <v>158.35</v>
      </c>
      <c r="Y18" s="335">
        <v>39.64</v>
      </c>
      <c r="Z18" s="335">
        <v>17.399999999999999</v>
      </c>
      <c r="AA18" s="335">
        <v>26.33</v>
      </c>
      <c r="AB18" s="335">
        <v>20.440000000000001</v>
      </c>
      <c r="AC18" s="335">
        <v>17.84</v>
      </c>
      <c r="AD18" s="335">
        <v>18.47</v>
      </c>
      <c r="AE18" s="335"/>
      <c r="AF18" s="335"/>
      <c r="AG18" s="335"/>
    </row>
    <row r="19" spans="2:33" s="291" customFormat="1" x14ac:dyDescent="0.2">
      <c r="B19" s="290">
        <v>8.3333333333333329E-2</v>
      </c>
      <c r="C19" s="335">
        <v>16.850000000000001</v>
      </c>
      <c r="D19" s="335">
        <v>59.74</v>
      </c>
      <c r="E19" s="335">
        <v>39.590000000000003</v>
      </c>
      <c r="F19" s="335">
        <v>16.87</v>
      </c>
      <c r="G19" s="335">
        <v>25.91</v>
      </c>
      <c r="H19" s="335">
        <v>110.54</v>
      </c>
      <c r="I19" s="335">
        <v>16.45</v>
      </c>
      <c r="J19" s="335">
        <v>17.03</v>
      </c>
      <c r="K19" s="335">
        <v>17.11</v>
      </c>
      <c r="L19" s="335">
        <v>105.38</v>
      </c>
      <c r="M19" s="335">
        <v>33.9</v>
      </c>
      <c r="N19" s="335">
        <v>17.11</v>
      </c>
      <c r="O19" s="335">
        <v>220.89</v>
      </c>
      <c r="P19" s="335">
        <v>20.02</v>
      </c>
      <c r="Q19" s="335">
        <v>40.85</v>
      </c>
      <c r="R19" s="335">
        <v>16.64</v>
      </c>
      <c r="S19" s="335">
        <v>86.15</v>
      </c>
      <c r="T19" s="335">
        <v>17.03</v>
      </c>
      <c r="U19" s="335">
        <v>23.16</v>
      </c>
      <c r="V19" s="335">
        <v>17</v>
      </c>
      <c r="W19" s="335">
        <v>17.5</v>
      </c>
      <c r="X19" s="335">
        <v>83.26</v>
      </c>
      <c r="Y19" s="335">
        <v>53.16</v>
      </c>
      <c r="Z19" s="335">
        <v>17.239999999999998</v>
      </c>
      <c r="AA19" s="335">
        <v>14.54</v>
      </c>
      <c r="AB19" s="335">
        <v>17.27</v>
      </c>
      <c r="AC19" s="335">
        <v>15.14</v>
      </c>
      <c r="AD19" s="335">
        <v>16.239999999999998</v>
      </c>
      <c r="AE19" s="335"/>
      <c r="AF19" s="335"/>
      <c r="AG19" s="335"/>
    </row>
    <row r="20" spans="2:33" s="291" customFormat="1" x14ac:dyDescent="0.2">
      <c r="B20" s="290">
        <v>0.125</v>
      </c>
      <c r="C20" s="335">
        <v>21.67</v>
      </c>
      <c r="D20" s="335">
        <v>40.69</v>
      </c>
      <c r="E20" s="335">
        <v>48.65</v>
      </c>
      <c r="F20" s="335">
        <v>16.53</v>
      </c>
      <c r="G20" s="335">
        <v>16.87</v>
      </c>
      <c r="H20" s="335">
        <v>145.31</v>
      </c>
      <c r="I20" s="335">
        <v>16.45</v>
      </c>
      <c r="J20" s="335">
        <v>18.34</v>
      </c>
      <c r="K20" s="335">
        <v>33.64</v>
      </c>
      <c r="L20" s="335">
        <v>126.28</v>
      </c>
      <c r="M20" s="335">
        <v>35.53</v>
      </c>
      <c r="N20" s="335">
        <v>17.13</v>
      </c>
      <c r="O20" s="335">
        <v>50.88</v>
      </c>
      <c r="P20" s="335">
        <v>18.579999999999998</v>
      </c>
      <c r="Q20" s="335">
        <v>37.619999999999997</v>
      </c>
      <c r="R20" s="335">
        <v>16.579999999999998</v>
      </c>
      <c r="S20" s="335">
        <v>98.25</v>
      </c>
      <c r="T20" s="335">
        <v>17.11</v>
      </c>
      <c r="U20" s="335">
        <v>24.94</v>
      </c>
      <c r="V20" s="335">
        <v>20.2</v>
      </c>
      <c r="W20" s="335">
        <v>17.079999999999998</v>
      </c>
      <c r="X20" s="335">
        <v>32.090000000000003</v>
      </c>
      <c r="Y20" s="335">
        <v>116.98</v>
      </c>
      <c r="Z20" s="335">
        <v>17.21</v>
      </c>
      <c r="AA20" s="335">
        <v>14.2</v>
      </c>
      <c r="AB20" s="335">
        <v>87.53</v>
      </c>
      <c r="AC20" s="335">
        <v>15.64</v>
      </c>
      <c r="AD20" s="335">
        <v>17.87</v>
      </c>
      <c r="AE20" s="335"/>
      <c r="AF20" s="335"/>
      <c r="AG20" s="335"/>
    </row>
    <row r="21" spans="2:33" s="291" customFormat="1" x14ac:dyDescent="0.2">
      <c r="B21" s="290">
        <v>0.16666666666666666</v>
      </c>
      <c r="C21" s="335">
        <v>45.56</v>
      </c>
      <c r="D21" s="335">
        <v>20.2</v>
      </c>
      <c r="E21" s="335">
        <v>54</v>
      </c>
      <c r="F21" s="335">
        <v>16.61</v>
      </c>
      <c r="G21" s="335">
        <v>16.61</v>
      </c>
      <c r="H21" s="335">
        <v>67.41</v>
      </c>
      <c r="I21" s="335">
        <v>19.940000000000001</v>
      </c>
      <c r="J21" s="335">
        <v>18.71</v>
      </c>
      <c r="K21" s="335">
        <v>36.340000000000003</v>
      </c>
      <c r="L21" s="335">
        <v>116.12</v>
      </c>
      <c r="M21" s="335">
        <v>27.64</v>
      </c>
      <c r="N21" s="335">
        <v>28.17</v>
      </c>
      <c r="O21" s="335">
        <v>20.62</v>
      </c>
      <c r="P21" s="335">
        <v>22.85</v>
      </c>
      <c r="Q21" s="335">
        <v>66.5</v>
      </c>
      <c r="R21" s="335">
        <v>16.61</v>
      </c>
      <c r="S21" s="335">
        <v>89.79</v>
      </c>
      <c r="T21" s="335">
        <v>16.87</v>
      </c>
      <c r="U21" s="335">
        <v>102.21</v>
      </c>
      <c r="V21" s="335">
        <v>23.79</v>
      </c>
      <c r="W21" s="335">
        <v>16.98</v>
      </c>
      <c r="X21" s="335">
        <v>52.85</v>
      </c>
      <c r="Y21" s="335">
        <v>102.08</v>
      </c>
      <c r="Z21" s="335">
        <v>23.55</v>
      </c>
      <c r="AA21" s="335">
        <v>14.02</v>
      </c>
      <c r="AB21" s="335">
        <v>53.5</v>
      </c>
      <c r="AC21" s="335">
        <v>32.96</v>
      </c>
      <c r="AD21" s="335">
        <v>21.72</v>
      </c>
      <c r="AE21" s="335"/>
      <c r="AF21" s="335"/>
      <c r="AG21" s="335"/>
    </row>
    <row r="22" spans="2:33" s="291" customFormat="1" x14ac:dyDescent="0.2">
      <c r="B22" s="290">
        <v>0.20833333333333334</v>
      </c>
      <c r="C22" s="335">
        <v>45.54</v>
      </c>
      <c r="D22" s="335">
        <v>17.71</v>
      </c>
      <c r="E22" s="335">
        <v>27.46</v>
      </c>
      <c r="F22" s="335">
        <v>16.64</v>
      </c>
      <c r="G22" s="335">
        <v>16.48</v>
      </c>
      <c r="H22" s="335">
        <v>28.69</v>
      </c>
      <c r="I22" s="335">
        <v>18.63</v>
      </c>
      <c r="J22" s="335">
        <v>16.899999999999999</v>
      </c>
      <c r="K22" s="335">
        <v>33.75</v>
      </c>
      <c r="L22" s="335">
        <v>30.21</v>
      </c>
      <c r="M22" s="335">
        <v>17.190000000000001</v>
      </c>
      <c r="N22" s="335">
        <v>20.38</v>
      </c>
      <c r="O22" s="335">
        <v>89.66</v>
      </c>
      <c r="P22" s="335">
        <v>17.399999999999999</v>
      </c>
      <c r="Q22" s="335">
        <v>54.97</v>
      </c>
      <c r="R22" s="335">
        <v>16.72</v>
      </c>
      <c r="S22" s="335">
        <v>42.92</v>
      </c>
      <c r="T22" s="335">
        <v>17.71</v>
      </c>
      <c r="U22" s="335">
        <v>66.599999999999994</v>
      </c>
      <c r="V22" s="335">
        <v>26.67</v>
      </c>
      <c r="W22" s="335">
        <v>19.52</v>
      </c>
      <c r="X22" s="335">
        <v>39.14</v>
      </c>
      <c r="Y22" s="335">
        <v>41.71</v>
      </c>
      <c r="Z22" s="335">
        <v>18.34</v>
      </c>
      <c r="AA22" s="335">
        <v>14.17</v>
      </c>
      <c r="AB22" s="335">
        <v>97.96</v>
      </c>
      <c r="AC22" s="335">
        <v>78.569999999999993</v>
      </c>
      <c r="AD22" s="335">
        <v>20.65</v>
      </c>
      <c r="AE22" s="335"/>
      <c r="AF22" s="335"/>
      <c r="AG22" s="335"/>
    </row>
    <row r="23" spans="2:33" s="291" customFormat="1" x14ac:dyDescent="0.2">
      <c r="B23" s="290">
        <v>0.25</v>
      </c>
      <c r="C23" s="335">
        <v>20.12</v>
      </c>
      <c r="D23" s="335">
        <v>17.13</v>
      </c>
      <c r="E23" s="335">
        <v>34.43</v>
      </c>
      <c r="F23" s="335">
        <v>25.15</v>
      </c>
      <c r="G23" s="335">
        <v>16.45</v>
      </c>
      <c r="H23" s="335">
        <v>24.47</v>
      </c>
      <c r="I23" s="335">
        <v>20.51</v>
      </c>
      <c r="J23" s="335">
        <v>16.739999999999998</v>
      </c>
      <c r="K23" s="335">
        <v>29.37</v>
      </c>
      <c r="L23" s="335">
        <v>20.149999999999999</v>
      </c>
      <c r="M23" s="335">
        <v>34.01</v>
      </c>
      <c r="N23" s="335">
        <v>17.32</v>
      </c>
      <c r="O23" s="335">
        <v>92.85</v>
      </c>
      <c r="P23" s="335">
        <v>17.34</v>
      </c>
      <c r="Q23" s="335">
        <v>19.260000000000002</v>
      </c>
      <c r="R23" s="335">
        <v>16.559999999999999</v>
      </c>
      <c r="S23" s="335">
        <v>121.15</v>
      </c>
      <c r="T23" s="335">
        <v>69.900000000000006</v>
      </c>
      <c r="U23" s="335">
        <v>23.34</v>
      </c>
      <c r="V23" s="335">
        <v>48.86</v>
      </c>
      <c r="W23" s="335">
        <v>43.05</v>
      </c>
      <c r="X23" s="335">
        <v>31.2</v>
      </c>
      <c r="Y23" s="335">
        <v>19.41</v>
      </c>
      <c r="Z23" s="335">
        <v>18.63</v>
      </c>
      <c r="AA23" s="335">
        <v>19.57</v>
      </c>
      <c r="AB23" s="335">
        <v>72.52</v>
      </c>
      <c r="AC23" s="335">
        <v>33.72</v>
      </c>
      <c r="AD23" s="335">
        <v>15.75</v>
      </c>
      <c r="AE23" s="335"/>
      <c r="AF23" s="335"/>
      <c r="AG23" s="335"/>
    </row>
    <row r="24" spans="2:33" s="291" customFormat="1" x14ac:dyDescent="0.2">
      <c r="B24" s="290">
        <v>0.29166666666666669</v>
      </c>
      <c r="C24" s="335">
        <v>72.5</v>
      </c>
      <c r="D24" s="335">
        <v>17.059999999999999</v>
      </c>
      <c r="E24" s="335">
        <v>72.260000000000005</v>
      </c>
      <c r="F24" s="335">
        <v>32.36</v>
      </c>
      <c r="G24" s="335">
        <v>16.48</v>
      </c>
      <c r="H24" s="335">
        <v>17.61</v>
      </c>
      <c r="I24" s="335">
        <v>17.87</v>
      </c>
      <c r="J24" s="335">
        <v>16.739999999999998</v>
      </c>
      <c r="K24" s="335">
        <v>24.5</v>
      </c>
      <c r="L24" s="335">
        <v>28.61</v>
      </c>
      <c r="M24" s="335">
        <v>118.19</v>
      </c>
      <c r="N24" s="335">
        <v>17</v>
      </c>
      <c r="O24" s="335">
        <v>83.68</v>
      </c>
      <c r="P24" s="335">
        <v>17.190000000000001</v>
      </c>
      <c r="Q24" s="335">
        <v>19.52</v>
      </c>
      <c r="R24" s="335">
        <v>16.82</v>
      </c>
      <c r="S24" s="335">
        <v>86.15</v>
      </c>
      <c r="T24" s="335">
        <v>129.30000000000001</v>
      </c>
      <c r="U24" s="335">
        <v>44.46</v>
      </c>
      <c r="V24" s="335">
        <v>63.69</v>
      </c>
      <c r="W24" s="335">
        <v>94.14</v>
      </c>
      <c r="X24" s="335">
        <v>18.649999999999999</v>
      </c>
      <c r="Y24" s="335">
        <v>18.84</v>
      </c>
      <c r="Z24" s="335">
        <v>19.940000000000001</v>
      </c>
      <c r="AA24" s="335">
        <v>24.03</v>
      </c>
      <c r="AB24" s="335">
        <v>51.22</v>
      </c>
      <c r="AC24" s="335">
        <v>15.43</v>
      </c>
      <c r="AD24" s="335">
        <v>14.8</v>
      </c>
      <c r="AE24" s="335"/>
      <c r="AF24" s="335"/>
      <c r="AG24" s="335"/>
    </row>
    <row r="25" spans="2:33" s="291" customFormat="1" x14ac:dyDescent="0.2">
      <c r="B25" s="290">
        <v>0.33333333333333331</v>
      </c>
      <c r="C25" s="335">
        <v>51.82</v>
      </c>
      <c r="D25" s="335">
        <v>17.190000000000001</v>
      </c>
      <c r="E25" s="335">
        <v>53.58</v>
      </c>
      <c r="F25" s="335">
        <v>17.45</v>
      </c>
      <c r="G25" s="335">
        <v>16.559999999999999</v>
      </c>
      <c r="H25" s="335">
        <v>17.63</v>
      </c>
      <c r="I25" s="335">
        <v>27.38</v>
      </c>
      <c r="J25" s="335">
        <v>16.66</v>
      </c>
      <c r="K25" s="335">
        <v>25.78</v>
      </c>
      <c r="L25" s="335">
        <v>36.18</v>
      </c>
      <c r="M25" s="335">
        <v>18.03</v>
      </c>
      <c r="N25" s="335">
        <v>59.08</v>
      </c>
      <c r="O25" s="335">
        <v>60.05</v>
      </c>
      <c r="P25" s="335">
        <v>17.79</v>
      </c>
      <c r="Q25" s="335">
        <v>17.690000000000001</v>
      </c>
      <c r="R25" s="335">
        <v>16.899999999999999</v>
      </c>
      <c r="S25" s="335">
        <v>43.31</v>
      </c>
      <c r="T25" s="335">
        <v>73.73</v>
      </c>
      <c r="U25" s="335">
        <v>56.88</v>
      </c>
      <c r="V25" s="335">
        <v>158.82</v>
      </c>
      <c r="W25" s="335">
        <v>92.72</v>
      </c>
      <c r="X25" s="335">
        <v>18.03</v>
      </c>
      <c r="Y25" s="335">
        <v>19.100000000000001</v>
      </c>
      <c r="Z25" s="335">
        <v>25.62</v>
      </c>
      <c r="AA25" s="335">
        <v>15.54</v>
      </c>
      <c r="AB25" s="335">
        <v>18.309999999999999</v>
      </c>
      <c r="AC25" s="335">
        <v>15.27</v>
      </c>
      <c r="AD25" s="335">
        <v>14.65</v>
      </c>
      <c r="AE25" s="335"/>
      <c r="AF25" s="335"/>
      <c r="AG25" s="335"/>
    </row>
    <row r="26" spans="2:33" s="291" customFormat="1" x14ac:dyDescent="0.2">
      <c r="B26" s="290">
        <v>0.375</v>
      </c>
      <c r="C26" s="335">
        <v>30.63</v>
      </c>
      <c r="D26" s="335">
        <v>17.239999999999998</v>
      </c>
      <c r="E26" s="335">
        <v>29.08</v>
      </c>
      <c r="F26" s="335" t="s">
        <v>352</v>
      </c>
      <c r="G26" s="335">
        <v>16.690000000000001</v>
      </c>
      <c r="H26" s="335">
        <v>16.899999999999999</v>
      </c>
      <c r="I26" s="335">
        <v>19.13</v>
      </c>
      <c r="J26" s="335">
        <v>16.77</v>
      </c>
      <c r="K26" s="335">
        <v>26.57</v>
      </c>
      <c r="L26" s="335">
        <v>25.96</v>
      </c>
      <c r="M26" s="335">
        <v>17.13</v>
      </c>
      <c r="N26" s="335">
        <v>25.73</v>
      </c>
      <c r="O26" s="335">
        <v>22.95</v>
      </c>
      <c r="P26" s="335">
        <v>17.97</v>
      </c>
      <c r="Q26" s="335">
        <v>17.399999999999999</v>
      </c>
      <c r="R26" s="335">
        <v>16.850000000000001</v>
      </c>
      <c r="S26" s="335">
        <v>41.74</v>
      </c>
      <c r="T26" s="335">
        <v>59</v>
      </c>
      <c r="U26" s="335">
        <v>50.3</v>
      </c>
      <c r="V26" s="335">
        <v>65.84</v>
      </c>
      <c r="W26" s="335">
        <v>28.85</v>
      </c>
      <c r="X26" s="335">
        <v>17.690000000000001</v>
      </c>
      <c r="Y26" s="335">
        <v>19.05</v>
      </c>
      <c r="Z26" s="335">
        <v>18.16</v>
      </c>
      <c r="AA26" s="335">
        <v>15.09</v>
      </c>
      <c r="AB26" s="335">
        <v>15.62</v>
      </c>
      <c r="AC26" s="335">
        <v>14.86</v>
      </c>
      <c r="AD26" s="335">
        <v>14.72</v>
      </c>
      <c r="AE26" s="335"/>
      <c r="AF26" s="335"/>
      <c r="AG26" s="335"/>
    </row>
    <row r="27" spans="2:33" s="291" customFormat="1" x14ac:dyDescent="0.2">
      <c r="B27" s="290">
        <v>0.41666666666666669</v>
      </c>
      <c r="C27" s="335">
        <v>17.34</v>
      </c>
      <c r="D27" s="335">
        <v>16.95</v>
      </c>
      <c r="E27" s="335">
        <v>17.239999999999998</v>
      </c>
      <c r="F27" s="335">
        <v>16.72</v>
      </c>
      <c r="G27" s="335">
        <v>16.66</v>
      </c>
      <c r="H27" s="335">
        <v>16.66</v>
      </c>
      <c r="I27" s="335">
        <v>16.61</v>
      </c>
      <c r="J27" s="335">
        <v>16.48</v>
      </c>
      <c r="K27" s="335">
        <v>21.46</v>
      </c>
      <c r="L27" s="335">
        <v>17.48</v>
      </c>
      <c r="M27" s="335">
        <v>17.059999999999999</v>
      </c>
      <c r="N27" s="335">
        <v>17.45</v>
      </c>
      <c r="O27" s="335">
        <v>18.260000000000002</v>
      </c>
      <c r="P27" s="335">
        <v>17.34</v>
      </c>
      <c r="Q27" s="335">
        <v>17.34</v>
      </c>
      <c r="R27" s="335">
        <v>16.79</v>
      </c>
      <c r="S27" s="335">
        <v>20.51</v>
      </c>
      <c r="T27" s="335">
        <v>30.39</v>
      </c>
      <c r="U27" s="335">
        <v>52.71</v>
      </c>
      <c r="V27" s="335">
        <v>26.04</v>
      </c>
      <c r="W27" s="335">
        <v>17.87</v>
      </c>
      <c r="X27" s="335">
        <v>17.690000000000001</v>
      </c>
      <c r="Y27" s="335">
        <v>18.05</v>
      </c>
      <c r="Z27" s="335">
        <v>17.53</v>
      </c>
      <c r="AA27" s="335">
        <v>14.67</v>
      </c>
      <c r="AB27" s="335">
        <v>15.27</v>
      </c>
      <c r="AC27" s="335">
        <v>14.78</v>
      </c>
      <c r="AD27" s="335">
        <v>14.91</v>
      </c>
      <c r="AE27" s="335"/>
      <c r="AF27" s="335"/>
      <c r="AG27" s="335"/>
    </row>
    <row r="28" spans="2:33" s="291" customFormat="1" x14ac:dyDescent="0.2">
      <c r="B28" s="290">
        <v>0.45833333333333331</v>
      </c>
      <c r="C28" s="335">
        <v>17.03</v>
      </c>
      <c r="D28" s="335">
        <v>16.87</v>
      </c>
      <c r="E28" s="335">
        <v>17.16</v>
      </c>
      <c r="F28" s="335">
        <v>16.87</v>
      </c>
      <c r="G28" s="335">
        <v>16.510000000000002</v>
      </c>
      <c r="H28" s="335">
        <v>16.53</v>
      </c>
      <c r="I28" s="335">
        <v>16.87</v>
      </c>
      <c r="J28" s="335">
        <v>16.690000000000001</v>
      </c>
      <c r="K28" s="335">
        <v>19.73</v>
      </c>
      <c r="L28" s="335">
        <v>17.03</v>
      </c>
      <c r="M28" s="335">
        <v>16.95</v>
      </c>
      <c r="N28" s="335">
        <v>17.190000000000001</v>
      </c>
      <c r="O28" s="335">
        <v>17.84</v>
      </c>
      <c r="P28" s="335">
        <v>17.11</v>
      </c>
      <c r="Q28" s="335">
        <v>17.32</v>
      </c>
      <c r="R28" s="335">
        <v>16.79</v>
      </c>
      <c r="S28" s="335">
        <v>17.5</v>
      </c>
      <c r="T28" s="335">
        <v>19.2</v>
      </c>
      <c r="U28" s="335">
        <v>63.61</v>
      </c>
      <c r="V28" s="335">
        <v>23.71</v>
      </c>
      <c r="W28" s="335">
        <v>17.29</v>
      </c>
      <c r="X28" s="335">
        <v>18.21</v>
      </c>
      <c r="Y28" s="335">
        <v>17.87</v>
      </c>
      <c r="Z28" s="335">
        <v>17.399999999999999</v>
      </c>
      <c r="AA28" s="335">
        <v>14.8</v>
      </c>
      <c r="AB28" s="335">
        <v>14.8</v>
      </c>
      <c r="AC28" s="335">
        <v>14.59</v>
      </c>
      <c r="AD28" s="335">
        <v>17.55</v>
      </c>
      <c r="AE28" s="335"/>
      <c r="AF28" s="335"/>
      <c r="AG28" s="335"/>
    </row>
    <row r="29" spans="2:33" s="291" customFormat="1" x14ac:dyDescent="0.2">
      <c r="B29" s="290">
        <v>0.5</v>
      </c>
      <c r="C29" s="335">
        <v>17.059999999999999</v>
      </c>
      <c r="D29" s="335">
        <v>16.850000000000001</v>
      </c>
      <c r="E29" s="335">
        <v>17.03</v>
      </c>
      <c r="F29" s="335">
        <v>16.77</v>
      </c>
      <c r="G29" s="335">
        <v>16.53</v>
      </c>
      <c r="H29" s="335">
        <v>16.579999999999998</v>
      </c>
      <c r="I29" s="335">
        <v>16.72</v>
      </c>
      <c r="J29" s="335">
        <v>16.510000000000002</v>
      </c>
      <c r="K29" s="335">
        <v>18.34</v>
      </c>
      <c r="L29" s="335">
        <v>17.079999999999998</v>
      </c>
      <c r="M29" s="335">
        <v>16.93</v>
      </c>
      <c r="N29" s="335">
        <v>17.03</v>
      </c>
      <c r="O29" s="335">
        <v>17.66</v>
      </c>
      <c r="P29" s="335">
        <v>17.03</v>
      </c>
      <c r="Q29" s="335">
        <v>17.03</v>
      </c>
      <c r="R29" s="335">
        <v>16.82</v>
      </c>
      <c r="S29" s="335">
        <v>17.37</v>
      </c>
      <c r="T29" s="335">
        <v>18.68</v>
      </c>
      <c r="U29" s="335">
        <v>23.97</v>
      </c>
      <c r="V29" s="335">
        <v>17.760000000000002</v>
      </c>
      <c r="W29" s="335">
        <v>17.13</v>
      </c>
      <c r="X29" s="335">
        <v>18.55</v>
      </c>
      <c r="Y29" s="335">
        <v>17.63</v>
      </c>
      <c r="Z29" s="335">
        <v>17.55</v>
      </c>
      <c r="AA29" s="335">
        <v>14.75</v>
      </c>
      <c r="AB29" s="335">
        <v>14.7</v>
      </c>
      <c r="AC29" s="335">
        <v>14.78</v>
      </c>
      <c r="AD29" s="335">
        <v>14.7</v>
      </c>
      <c r="AE29" s="335"/>
      <c r="AF29" s="335"/>
      <c r="AG29" s="335"/>
    </row>
    <row r="30" spans="2:33" s="291" customFormat="1" x14ac:dyDescent="0.2">
      <c r="B30" s="290">
        <v>0.54166666666666663</v>
      </c>
      <c r="C30" s="335">
        <v>17</v>
      </c>
      <c r="D30" s="335">
        <v>16.739999999999998</v>
      </c>
      <c r="E30" s="335">
        <v>17.079999999999998</v>
      </c>
      <c r="F30" s="335">
        <v>16.850000000000001</v>
      </c>
      <c r="G30" s="335">
        <v>16.690000000000001</v>
      </c>
      <c r="H30" s="335">
        <v>16.510000000000002</v>
      </c>
      <c r="I30" s="335">
        <v>16.739999999999998</v>
      </c>
      <c r="J30" s="335">
        <v>16.510000000000002</v>
      </c>
      <c r="K30" s="335">
        <v>17.690000000000001</v>
      </c>
      <c r="L30" s="335">
        <v>16.850000000000001</v>
      </c>
      <c r="M30" s="335">
        <v>16.850000000000001</v>
      </c>
      <c r="N30" s="335">
        <v>16.95</v>
      </c>
      <c r="O30" s="335">
        <v>17.63</v>
      </c>
      <c r="P30" s="335">
        <v>17.079999999999998</v>
      </c>
      <c r="Q30" s="335">
        <v>16.93</v>
      </c>
      <c r="R30" s="335">
        <v>16.72</v>
      </c>
      <c r="S30" s="335">
        <v>17.37</v>
      </c>
      <c r="T30" s="335">
        <v>17.61</v>
      </c>
      <c r="U30" s="335">
        <v>17.95</v>
      </c>
      <c r="V30" s="335">
        <v>17.739999999999998</v>
      </c>
      <c r="W30" s="335">
        <v>17.16</v>
      </c>
      <c r="X30" s="335">
        <v>17.84</v>
      </c>
      <c r="Y30" s="335">
        <v>17.82</v>
      </c>
      <c r="Z30" s="335">
        <v>17.45</v>
      </c>
      <c r="AA30" s="335">
        <v>14.28</v>
      </c>
      <c r="AB30" s="335">
        <v>14.62</v>
      </c>
      <c r="AC30" s="335">
        <v>14.72</v>
      </c>
      <c r="AD30" s="335">
        <v>14.7</v>
      </c>
      <c r="AE30" s="335"/>
      <c r="AF30" s="335"/>
      <c r="AG30" s="335"/>
    </row>
    <row r="31" spans="2:33" s="291" customFormat="1" x14ac:dyDescent="0.2">
      <c r="B31" s="290">
        <v>0.58333333333333337</v>
      </c>
      <c r="C31" s="335">
        <v>16.739999999999998</v>
      </c>
      <c r="D31" s="335">
        <v>16.72</v>
      </c>
      <c r="E31" s="335">
        <v>17.16</v>
      </c>
      <c r="F31" s="335">
        <v>16.61</v>
      </c>
      <c r="G31" s="335">
        <v>16.45</v>
      </c>
      <c r="H31" s="335">
        <v>16.579999999999998</v>
      </c>
      <c r="I31" s="335">
        <v>16.739999999999998</v>
      </c>
      <c r="J31" s="335">
        <v>16.510000000000002</v>
      </c>
      <c r="K31" s="335">
        <v>17.34</v>
      </c>
      <c r="L31" s="335">
        <v>17.079999999999998</v>
      </c>
      <c r="M31" s="335">
        <v>16.93</v>
      </c>
      <c r="N31" s="335">
        <v>17</v>
      </c>
      <c r="O31" s="335">
        <v>17.37</v>
      </c>
      <c r="P31" s="335">
        <v>17.13</v>
      </c>
      <c r="Q31" s="335">
        <v>16.899999999999999</v>
      </c>
      <c r="R31" s="335">
        <v>16.79</v>
      </c>
      <c r="S31" s="335">
        <v>17.059999999999999</v>
      </c>
      <c r="T31" s="335">
        <v>17.48</v>
      </c>
      <c r="U31" s="335">
        <v>17.82</v>
      </c>
      <c r="V31" s="335">
        <v>17.690000000000001</v>
      </c>
      <c r="W31" s="335">
        <v>17.079999999999998</v>
      </c>
      <c r="X31" s="335">
        <v>17.760000000000002</v>
      </c>
      <c r="Y31" s="335">
        <v>17.84</v>
      </c>
      <c r="Z31" s="335" t="s">
        <v>352</v>
      </c>
      <c r="AA31" s="335">
        <v>14.41</v>
      </c>
      <c r="AB31" s="335">
        <v>14.41</v>
      </c>
      <c r="AC31" s="335">
        <v>14.54</v>
      </c>
      <c r="AD31" s="335">
        <v>14.54</v>
      </c>
      <c r="AE31" s="335"/>
      <c r="AF31" s="335"/>
      <c r="AG31" s="335"/>
    </row>
    <row r="32" spans="2:33" s="291" customFormat="1" x14ac:dyDescent="0.2">
      <c r="B32" s="290">
        <v>0.625</v>
      </c>
      <c r="C32" s="335">
        <v>16.98</v>
      </c>
      <c r="D32" s="335">
        <v>16.95</v>
      </c>
      <c r="E32" s="335">
        <v>16.98</v>
      </c>
      <c r="F32" s="335">
        <v>16.690000000000001</v>
      </c>
      <c r="G32" s="335">
        <v>16.510000000000002</v>
      </c>
      <c r="H32" s="335">
        <v>16.579999999999998</v>
      </c>
      <c r="I32" s="335">
        <v>16.61</v>
      </c>
      <c r="J32" s="335">
        <v>16.48</v>
      </c>
      <c r="K32" s="335">
        <v>16.77</v>
      </c>
      <c r="L32" s="335">
        <v>16.899999999999999</v>
      </c>
      <c r="M32" s="335" t="s">
        <v>352</v>
      </c>
      <c r="N32" s="335">
        <v>16.98</v>
      </c>
      <c r="O32" s="335">
        <v>17.29</v>
      </c>
      <c r="P32" s="335">
        <v>17.03</v>
      </c>
      <c r="Q32" s="335">
        <v>16.87</v>
      </c>
      <c r="R32" s="335">
        <v>16.64</v>
      </c>
      <c r="S32" s="335">
        <v>17.11</v>
      </c>
      <c r="T32" s="335">
        <v>17.84</v>
      </c>
      <c r="U32" s="335">
        <v>17.420000000000002</v>
      </c>
      <c r="V32" s="335">
        <v>17.37</v>
      </c>
      <c r="W32" s="335">
        <v>17.27</v>
      </c>
      <c r="X32" s="335">
        <v>17.71</v>
      </c>
      <c r="Y32" s="335">
        <v>17.66</v>
      </c>
      <c r="Z32" s="335">
        <v>14.04</v>
      </c>
      <c r="AA32" s="335">
        <v>14.54</v>
      </c>
      <c r="AB32" s="335">
        <v>14.57</v>
      </c>
      <c r="AC32" s="335">
        <v>14.75</v>
      </c>
      <c r="AD32" s="335">
        <v>14.57</v>
      </c>
      <c r="AE32" s="335"/>
      <c r="AF32" s="335"/>
      <c r="AG32" s="335"/>
    </row>
    <row r="33" spans="2:36" s="291" customFormat="1" x14ac:dyDescent="0.2">
      <c r="B33" s="290">
        <v>0.66666666666666663</v>
      </c>
      <c r="C33" s="335">
        <v>16.93</v>
      </c>
      <c r="D33" s="335">
        <v>16.82</v>
      </c>
      <c r="E33" s="335">
        <v>17</v>
      </c>
      <c r="F33" s="335">
        <v>16.53</v>
      </c>
      <c r="G33" s="335">
        <v>16.48</v>
      </c>
      <c r="H33" s="335">
        <v>16.64</v>
      </c>
      <c r="I33" s="335">
        <v>16.77</v>
      </c>
      <c r="J33" s="335">
        <v>16.45</v>
      </c>
      <c r="K33" s="335">
        <v>16.82</v>
      </c>
      <c r="L33" s="335">
        <v>16.79</v>
      </c>
      <c r="M33" s="335">
        <v>17.239999999999998</v>
      </c>
      <c r="N33" s="335">
        <v>16.95</v>
      </c>
      <c r="O33" s="335">
        <v>17.16</v>
      </c>
      <c r="P33" s="335">
        <v>16.93</v>
      </c>
      <c r="Q33" s="335">
        <v>16.72</v>
      </c>
      <c r="R33" s="335">
        <v>16.690000000000001</v>
      </c>
      <c r="S33" s="335">
        <v>17.16</v>
      </c>
      <c r="T33" s="335">
        <v>17.66</v>
      </c>
      <c r="U33" s="335">
        <v>17.16</v>
      </c>
      <c r="V33" s="335">
        <v>17.34</v>
      </c>
      <c r="W33" s="335">
        <v>17.21</v>
      </c>
      <c r="X33" s="335">
        <v>17.21</v>
      </c>
      <c r="Y33" s="335">
        <v>17.71</v>
      </c>
      <c r="Z33" s="335">
        <v>13.91</v>
      </c>
      <c r="AA33" s="335">
        <v>14.31</v>
      </c>
      <c r="AB33" s="335">
        <v>14.67</v>
      </c>
      <c r="AC33" s="335">
        <v>14.67</v>
      </c>
      <c r="AD33" s="335">
        <v>14.54</v>
      </c>
      <c r="AE33" s="335"/>
      <c r="AF33" s="335"/>
      <c r="AG33" s="335"/>
    </row>
    <row r="34" spans="2:36" s="291" customFormat="1" x14ac:dyDescent="0.2">
      <c r="B34" s="290">
        <v>0.70833333333333337</v>
      </c>
      <c r="C34" s="335">
        <v>16.95</v>
      </c>
      <c r="D34" s="335">
        <v>16.79</v>
      </c>
      <c r="E34" s="335">
        <v>16.82</v>
      </c>
      <c r="F34" s="335">
        <v>16.93</v>
      </c>
      <c r="G34" s="335">
        <v>16.579999999999998</v>
      </c>
      <c r="H34" s="335">
        <v>16.510000000000002</v>
      </c>
      <c r="I34" s="335">
        <v>16.510000000000002</v>
      </c>
      <c r="J34" s="335">
        <v>16.510000000000002</v>
      </c>
      <c r="K34" s="335">
        <v>16.899999999999999</v>
      </c>
      <c r="L34" s="335">
        <v>16.77</v>
      </c>
      <c r="M34" s="335">
        <v>16.95</v>
      </c>
      <c r="N34" s="335">
        <v>16.95</v>
      </c>
      <c r="O34" s="335">
        <v>17.079999999999998</v>
      </c>
      <c r="P34" s="335">
        <v>17</v>
      </c>
      <c r="Q34" s="335">
        <v>16.95</v>
      </c>
      <c r="R34" s="335">
        <v>16.739999999999998</v>
      </c>
      <c r="S34" s="335">
        <v>16.87</v>
      </c>
      <c r="T34" s="335">
        <v>17.420000000000002</v>
      </c>
      <c r="U34" s="335">
        <v>17.239999999999998</v>
      </c>
      <c r="V34" s="335">
        <v>17.45</v>
      </c>
      <c r="W34" s="335">
        <v>17.239999999999998</v>
      </c>
      <c r="X34" s="335">
        <v>17.239999999999998</v>
      </c>
      <c r="Y34" s="335">
        <v>17.55</v>
      </c>
      <c r="Z34" s="335">
        <v>13.86</v>
      </c>
      <c r="AA34" s="335">
        <v>14.36</v>
      </c>
      <c r="AB34" s="335">
        <v>14.46</v>
      </c>
      <c r="AC34" s="335">
        <v>14.54</v>
      </c>
      <c r="AD34" s="335">
        <v>14.57</v>
      </c>
      <c r="AE34" s="335"/>
      <c r="AF34" s="335"/>
      <c r="AG34" s="335"/>
    </row>
    <row r="35" spans="2:36" s="291" customFormat="1" x14ac:dyDescent="0.2">
      <c r="B35" s="290">
        <v>0.75</v>
      </c>
      <c r="C35" s="335">
        <v>16.95</v>
      </c>
      <c r="D35" s="335">
        <v>16.690000000000001</v>
      </c>
      <c r="E35" s="335">
        <v>16.79</v>
      </c>
      <c r="F35" s="335">
        <v>16.82</v>
      </c>
      <c r="G35" s="335">
        <v>16.690000000000001</v>
      </c>
      <c r="H35" s="335">
        <v>16.64</v>
      </c>
      <c r="I35" s="335">
        <v>16.64</v>
      </c>
      <c r="J35" s="335">
        <v>16.66</v>
      </c>
      <c r="K35" s="335">
        <v>16.61</v>
      </c>
      <c r="L35" s="335">
        <v>16.77</v>
      </c>
      <c r="M35" s="335">
        <v>16.79</v>
      </c>
      <c r="N35" s="335">
        <v>16.95</v>
      </c>
      <c r="O35" s="335">
        <v>17</v>
      </c>
      <c r="P35" s="335">
        <v>16.79</v>
      </c>
      <c r="Q35" s="335">
        <v>16.77</v>
      </c>
      <c r="R35" s="335">
        <v>16.79</v>
      </c>
      <c r="S35" s="335">
        <v>17.11</v>
      </c>
      <c r="T35" s="335">
        <v>17.239999999999998</v>
      </c>
      <c r="U35" s="335">
        <v>17.27</v>
      </c>
      <c r="V35" s="335">
        <v>17.27</v>
      </c>
      <c r="W35" s="335">
        <v>17.239999999999998</v>
      </c>
      <c r="X35" s="335">
        <v>17.11</v>
      </c>
      <c r="Y35" s="335">
        <v>17.5</v>
      </c>
      <c r="Z35" s="335">
        <v>14.2</v>
      </c>
      <c r="AA35" s="335">
        <v>14.31</v>
      </c>
      <c r="AB35" s="335">
        <v>14.31</v>
      </c>
      <c r="AC35" s="335">
        <v>14.51</v>
      </c>
      <c r="AD35" s="335">
        <v>14.54</v>
      </c>
      <c r="AE35" s="335"/>
      <c r="AF35" s="335"/>
      <c r="AG35" s="335"/>
      <c r="AJ35"/>
    </row>
    <row r="36" spans="2:36" s="291" customFormat="1" x14ac:dyDescent="0.2">
      <c r="B36" s="290">
        <v>0.79166666666666663</v>
      </c>
      <c r="C36" s="335">
        <v>16.850000000000001</v>
      </c>
      <c r="D36" s="335">
        <v>16.72</v>
      </c>
      <c r="E36" s="335">
        <v>16.66</v>
      </c>
      <c r="F36" s="335">
        <v>16.93</v>
      </c>
      <c r="G36" s="335">
        <v>16.559999999999999</v>
      </c>
      <c r="H36" s="335">
        <v>16.48</v>
      </c>
      <c r="I36" s="335">
        <v>16.690000000000001</v>
      </c>
      <c r="J36" s="335">
        <v>17.55</v>
      </c>
      <c r="K36" s="335">
        <v>16.579999999999998</v>
      </c>
      <c r="L36" s="335">
        <v>16.739999999999998</v>
      </c>
      <c r="M36" s="335">
        <v>16.64</v>
      </c>
      <c r="N36" s="335">
        <v>16.77</v>
      </c>
      <c r="O36" s="335">
        <v>16.98</v>
      </c>
      <c r="P36" s="335">
        <v>16.77</v>
      </c>
      <c r="Q36" s="335">
        <v>16.95</v>
      </c>
      <c r="R36" s="335">
        <v>16.77</v>
      </c>
      <c r="S36" s="335">
        <v>17.11</v>
      </c>
      <c r="T36" s="335">
        <v>17.13</v>
      </c>
      <c r="U36" s="335">
        <v>17.739999999999998</v>
      </c>
      <c r="V36" s="335">
        <v>17.55</v>
      </c>
      <c r="W36" s="335">
        <v>17.37</v>
      </c>
      <c r="X36" s="335">
        <v>17.16</v>
      </c>
      <c r="Y36" s="335">
        <v>17.55</v>
      </c>
      <c r="Z36" s="335">
        <v>14.02</v>
      </c>
      <c r="AA36" s="335">
        <v>14.41</v>
      </c>
      <c r="AB36" s="335">
        <v>14.51</v>
      </c>
      <c r="AC36" s="335">
        <v>14.54</v>
      </c>
      <c r="AD36" s="335">
        <v>14.44</v>
      </c>
      <c r="AE36" s="335"/>
      <c r="AF36" s="335"/>
      <c r="AG36" s="335"/>
      <c r="AJ36"/>
    </row>
    <row r="37" spans="2:36" s="291" customFormat="1" x14ac:dyDescent="0.2">
      <c r="B37" s="290">
        <v>0.83333333333333337</v>
      </c>
      <c r="C37" s="335">
        <v>16.82</v>
      </c>
      <c r="D37" s="335">
        <v>16.899999999999999</v>
      </c>
      <c r="E37" s="335">
        <v>16.72</v>
      </c>
      <c r="F37" s="335">
        <v>16.53</v>
      </c>
      <c r="G37" s="335">
        <v>16.559999999999999</v>
      </c>
      <c r="H37" s="335">
        <v>16.61</v>
      </c>
      <c r="I37" s="335">
        <v>16.45</v>
      </c>
      <c r="J37" s="335">
        <v>18.21</v>
      </c>
      <c r="K37" s="335">
        <v>16.559999999999999</v>
      </c>
      <c r="L37" s="335">
        <v>16.79</v>
      </c>
      <c r="M37" s="335">
        <v>16.559999999999999</v>
      </c>
      <c r="N37" s="335">
        <v>18.55</v>
      </c>
      <c r="O37" s="335">
        <v>16.899999999999999</v>
      </c>
      <c r="P37" s="335">
        <v>16.77</v>
      </c>
      <c r="Q37" s="335">
        <v>16.739999999999998</v>
      </c>
      <c r="R37" s="335">
        <v>16.79</v>
      </c>
      <c r="S37" s="335">
        <v>17.79</v>
      </c>
      <c r="T37" s="335">
        <v>17.32</v>
      </c>
      <c r="U37" s="335">
        <v>18.73</v>
      </c>
      <c r="V37" s="335">
        <v>17.059999999999999</v>
      </c>
      <c r="W37" s="335">
        <v>17.21</v>
      </c>
      <c r="X37" s="335">
        <v>17.190000000000001</v>
      </c>
      <c r="Y37" s="335">
        <v>17.420000000000002</v>
      </c>
      <c r="Z37" s="335">
        <v>13.91</v>
      </c>
      <c r="AA37" s="335">
        <v>14.41</v>
      </c>
      <c r="AB37" s="335">
        <v>14.44</v>
      </c>
      <c r="AC37" s="335">
        <v>14.41</v>
      </c>
      <c r="AD37" s="335">
        <v>14.2</v>
      </c>
      <c r="AE37" s="335"/>
      <c r="AF37" s="335"/>
      <c r="AG37" s="335"/>
      <c r="AJ37"/>
    </row>
    <row r="38" spans="2:36" s="291" customFormat="1" x14ac:dyDescent="0.2">
      <c r="B38" s="290">
        <v>0.875</v>
      </c>
      <c r="C38" s="335">
        <v>16.77</v>
      </c>
      <c r="D38" s="335">
        <v>16.64</v>
      </c>
      <c r="E38" s="335">
        <v>16.48</v>
      </c>
      <c r="F38" s="335">
        <v>16.579999999999998</v>
      </c>
      <c r="G38" s="335">
        <v>16.510000000000002</v>
      </c>
      <c r="H38" s="335">
        <v>16.3</v>
      </c>
      <c r="I38" s="335">
        <v>16.53</v>
      </c>
      <c r="J38" s="335">
        <v>16.61</v>
      </c>
      <c r="K38" s="335">
        <v>16.61</v>
      </c>
      <c r="L38" s="335">
        <v>16.77</v>
      </c>
      <c r="M38" s="335">
        <v>16.79</v>
      </c>
      <c r="N38" s="335">
        <v>17.34</v>
      </c>
      <c r="O38" s="335">
        <v>16.82</v>
      </c>
      <c r="P38" s="335">
        <v>16.82</v>
      </c>
      <c r="Q38" s="335">
        <v>16.690000000000001</v>
      </c>
      <c r="R38" s="335">
        <v>16.739999999999998</v>
      </c>
      <c r="S38" s="335">
        <v>17.71</v>
      </c>
      <c r="T38" s="335">
        <v>17.21</v>
      </c>
      <c r="U38" s="335">
        <v>19.149999999999999</v>
      </c>
      <c r="V38" s="335">
        <v>17.21</v>
      </c>
      <c r="W38" s="335">
        <v>17.03</v>
      </c>
      <c r="X38" s="335">
        <v>16.95</v>
      </c>
      <c r="Y38" s="335">
        <v>17.420000000000002</v>
      </c>
      <c r="Z38" s="335">
        <v>14.04</v>
      </c>
      <c r="AA38" s="335">
        <v>14.36</v>
      </c>
      <c r="AB38" s="335">
        <v>58.69</v>
      </c>
      <c r="AC38" s="335">
        <v>14.49</v>
      </c>
      <c r="AD38" s="335">
        <v>14.36</v>
      </c>
      <c r="AE38" s="335"/>
      <c r="AF38" s="335"/>
      <c r="AG38" s="335"/>
      <c r="AJ38"/>
    </row>
    <row r="39" spans="2:36" s="291" customFormat="1" x14ac:dyDescent="0.2">
      <c r="B39" s="290">
        <v>0.91666666666666663</v>
      </c>
      <c r="C39" s="335">
        <v>16.850000000000001</v>
      </c>
      <c r="D39" s="335">
        <v>16.579999999999998</v>
      </c>
      <c r="E39" s="335">
        <v>16.579999999999998</v>
      </c>
      <c r="F39" s="335">
        <v>16.48</v>
      </c>
      <c r="G39" s="335">
        <v>16.43</v>
      </c>
      <c r="H39" s="335">
        <v>16.43</v>
      </c>
      <c r="I39" s="335">
        <v>16.45</v>
      </c>
      <c r="J39" s="335">
        <v>16.510000000000002</v>
      </c>
      <c r="K39" s="335">
        <v>16.61</v>
      </c>
      <c r="L39" s="335">
        <v>16.87</v>
      </c>
      <c r="M39" s="335">
        <v>35.89</v>
      </c>
      <c r="N39" s="335">
        <v>17</v>
      </c>
      <c r="O39" s="335">
        <v>16.82</v>
      </c>
      <c r="P39" s="335">
        <v>16.72</v>
      </c>
      <c r="Q39" s="335">
        <v>16.579999999999998</v>
      </c>
      <c r="R39" s="335">
        <v>16.61</v>
      </c>
      <c r="S39" s="335">
        <v>17.45</v>
      </c>
      <c r="T39" s="335">
        <v>17.13</v>
      </c>
      <c r="U39" s="335">
        <v>18.47</v>
      </c>
      <c r="V39" s="335">
        <v>17.13</v>
      </c>
      <c r="W39" s="335">
        <v>17.059999999999999</v>
      </c>
      <c r="X39" s="335">
        <v>21.2</v>
      </c>
      <c r="Y39" s="335">
        <v>17.45</v>
      </c>
      <c r="Z39" s="335">
        <v>13.99</v>
      </c>
      <c r="AA39" s="335">
        <v>14.2</v>
      </c>
      <c r="AB39" s="335">
        <v>110.77</v>
      </c>
      <c r="AC39" s="335">
        <v>14.59</v>
      </c>
      <c r="AD39" s="335">
        <v>26.04</v>
      </c>
      <c r="AE39" s="335"/>
      <c r="AF39" s="335"/>
      <c r="AG39" s="335"/>
    </row>
    <row r="40" spans="2:36" s="291" customFormat="1" x14ac:dyDescent="0.2">
      <c r="B40" s="290">
        <v>0.95833333333333337</v>
      </c>
      <c r="C40" s="335">
        <v>18.79</v>
      </c>
      <c r="D40" s="335">
        <v>29.61</v>
      </c>
      <c r="E40" s="335">
        <v>16.79</v>
      </c>
      <c r="F40" s="335">
        <v>16.399999999999999</v>
      </c>
      <c r="G40" s="335">
        <v>16.45</v>
      </c>
      <c r="H40" s="335">
        <v>16.45</v>
      </c>
      <c r="I40" s="335">
        <v>16.48</v>
      </c>
      <c r="J40" s="335">
        <v>16.399999999999999</v>
      </c>
      <c r="K40" s="335">
        <v>16.559999999999999</v>
      </c>
      <c r="L40" s="335">
        <v>16.739999999999998</v>
      </c>
      <c r="M40" s="335">
        <v>41.68</v>
      </c>
      <c r="N40" s="335">
        <v>20.41</v>
      </c>
      <c r="O40" s="335">
        <v>16.739999999999998</v>
      </c>
      <c r="P40" s="335">
        <v>16.77</v>
      </c>
      <c r="Q40" s="335">
        <v>16.72</v>
      </c>
      <c r="R40" s="335">
        <v>19.47</v>
      </c>
      <c r="S40" s="335">
        <v>17.579999999999998</v>
      </c>
      <c r="T40" s="335">
        <v>16.93</v>
      </c>
      <c r="U40" s="335">
        <v>20.3</v>
      </c>
      <c r="V40" s="335">
        <v>37.200000000000003</v>
      </c>
      <c r="W40" s="335">
        <v>27.98</v>
      </c>
      <c r="X40" s="335">
        <v>24.73</v>
      </c>
      <c r="Y40" s="335">
        <v>17.190000000000001</v>
      </c>
      <c r="Z40" s="335">
        <v>20.54</v>
      </c>
      <c r="AA40" s="335">
        <v>15.22</v>
      </c>
      <c r="AB40" s="335">
        <v>88.11</v>
      </c>
      <c r="AC40" s="335">
        <v>20.41</v>
      </c>
      <c r="AD40" s="335">
        <v>21.72</v>
      </c>
      <c r="AE40" s="335"/>
      <c r="AF40" s="335"/>
      <c r="AG40" s="335"/>
    </row>
    <row r="41" spans="2:36" s="293" customFormat="1" ht="33" customHeight="1" x14ac:dyDescent="0.2">
      <c r="B41" s="288" t="s">
        <v>322</v>
      </c>
      <c r="C41" s="335">
        <v>25.1</v>
      </c>
      <c r="D41" s="335">
        <v>20.9</v>
      </c>
      <c r="E41" s="335">
        <v>27</v>
      </c>
      <c r="F41" s="335">
        <v>17.899999999999999</v>
      </c>
      <c r="G41" s="335">
        <v>17</v>
      </c>
      <c r="H41" s="335">
        <v>33.1</v>
      </c>
      <c r="I41" s="335">
        <v>17.600000000000001</v>
      </c>
      <c r="J41" s="335">
        <v>16.899999999999999</v>
      </c>
      <c r="K41" s="335">
        <v>21</v>
      </c>
      <c r="L41" s="335">
        <v>32.200000000000003</v>
      </c>
      <c r="M41" s="335">
        <v>26</v>
      </c>
      <c r="N41" s="335">
        <v>20.399999999999999</v>
      </c>
      <c r="O41" s="335">
        <v>41.1</v>
      </c>
      <c r="P41" s="335">
        <v>17.600000000000001</v>
      </c>
      <c r="Q41" s="335">
        <v>22.9</v>
      </c>
      <c r="R41" s="335">
        <v>16.8</v>
      </c>
      <c r="S41" s="335">
        <v>41.9</v>
      </c>
      <c r="T41" s="335">
        <v>28.9</v>
      </c>
      <c r="U41" s="335">
        <v>32.299999999999997</v>
      </c>
      <c r="V41" s="335">
        <v>30.8</v>
      </c>
      <c r="W41" s="335">
        <v>27.5</v>
      </c>
      <c r="X41" s="335">
        <v>32</v>
      </c>
      <c r="Y41" s="335">
        <v>29.4</v>
      </c>
      <c r="Z41" s="335">
        <v>17.2</v>
      </c>
      <c r="AA41" s="335">
        <v>16</v>
      </c>
      <c r="AB41" s="335">
        <v>36.1</v>
      </c>
      <c r="AC41" s="335">
        <v>20.5</v>
      </c>
      <c r="AD41" s="335">
        <v>16.600000000000001</v>
      </c>
      <c r="AE41" s="335"/>
      <c r="AF41" s="335"/>
      <c r="AG41" s="335"/>
    </row>
    <row r="42" spans="2:36" s="293" customFormat="1" ht="27" customHeight="1" x14ac:dyDescent="0.2">
      <c r="B42" s="288" t="s">
        <v>323</v>
      </c>
      <c r="C42" s="384" t="s">
        <v>324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291" customFormat="1" x14ac:dyDescent="0.2">
      <c r="B43" s="294"/>
    </row>
    <row r="44" spans="2:36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2:AJ44"/>
  <sheetViews>
    <sheetView showGridLines="0" view="pageBreakPreview" topLeftCell="A3" zoomScale="60" zoomScaleNormal="60" workbookViewId="0">
      <selection activeCell="V32" sqref="V3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hidden="1" customWidth="1"/>
    <col min="32" max="32" width="6.28515625" style="279" hidden="1" customWidth="1"/>
    <col min="33" max="33" width="6.7109375" style="279" hidden="1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361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4">
        <v>28.77</v>
      </c>
      <c r="D17" s="351">
        <v>19.75</v>
      </c>
      <c r="E17" s="314">
        <v>24.35</v>
      </c>
      <c r="F17" s="314">
        <v>16.690000000000001</v>
      </c>
      <c r="G17" s="314">
        <v>16.489999999999998</v>
      </c>
      <c r="H17" s="314">
        <v>26.89</v>
      </c>
      <c r="I17" s="314">
        <v>16.41</v>
      </c>
      <c r="J17" s="314">
        <v>16.489999999999998</v>
      </c>
      <c r="K17" s="314">
        <v>16.41</v>
      </c>
      <c r="L17" s="314">
        <v>16.579999999999998</v>
      </c>
      <c r="M17" s="314">
        <v>16.809999999999999</v>
      </c>
      <c r="N17" s="314">
        <v>34.93</v>
      </c>
      <c r="O17" s="314">
        <v>25.82</v>
      </c>
      <c r="P17" s="314">
        <v>16.75</v>
      </c>
      <c r="Q17" s="314">
        <v>16.73</v>
      </c>
      <c r="R17" s="314">
        <v>16.63</v>
      </c>
      <c r="S17" s="314">
        <v>25.86</v>
      </c>
      <c r="T17" s="314">
        <v>17.3</v>
      </c>
      <c r="U17" s="314">
        <v>18.100000000000001</v>
      </c>
      <c r="V17" s="314">
        <v>19.059999999999999</v>
      </c>
      <c r="W17" s="314">
        <v>34.97</v>
      </c>
      <c r="X17" s="314">
        <v>35</v>
      </c>
      <c r="Y17" s="314">
        <v>24.58</v>
      </c>
      <c r="Z17" s="314">
        <v>17.29</v>
      </c>
      <c r="AA17" s="314">
        <v>19.170000000000002</v>
      </c>
      <c r="AB17" s="314">
        <v>14.62</v>
      </c>
      <c r="AC17" s="314">
        <v>80.760000000000005</v>
      </c>
      <c r="AD17" s="314">
        <v>17.399999999999999</v>
      </c>
      <c r="AE17" s="314"/>
      <c r="AF17" s="314"/>
      <c r="AG17" s="335"/>
    </row>
    <row r="18" spans="2:33" s="291" customFormat="1" x14ac:dyDescent="0.2">
      <c r="B18" s="290">
        <v>4.1666666666666664E-2</v>
      </c>
      <c r="C18" s="314">
        <v>28.11</v>
      </c>
      <c r="D18" s="351">
        <v>21.7</v>
      </c>
      <c r="E18" s="314">
        <v>27.13</v>
      </c>
      <c r="F18" s="314">
        <v>18.02</v>
      </c>
      <c r="G18" s="314">
        <v>16.59</v>
      </c>
      <c r="H18" s="314">
        <v>50.14</v>
      </c>
      <c r="I18" s="314">
        <v>16.420000000000002</v>
      </c>
      <c r="J18" s="314">
        <v>16.55</v>
      </c>
      <c r="K18" s="314">
        <v>16.420000000000002</v>
      </c>
      <c r="L18" s="314">
        <v>20.96</v>
      </c>
      <c r="M18" s="314">
        <v>16.920000000000002</v>
      </c>
      <c r="N18" s="314">
        <v>28.77</v>
      </c>
      <c r="O18" s="314">
        <v>40.92</v>
      </c>
      <c r="P18" s="314">
        <v>17.47</v>
      </c>
      <c r="Q18" s="314">
        <v>18.920000000000002</v>
      </c>
      <c r="R18" s="314">
        <v>16.64</v>
      </c>
      <c r="S18" s="314">
        <v>56.77</v>
      </c>
      <c r="T18" s="314">
        <v>17.22</v>
      </c>
      <c r="U18" s="314">
        <v>19.87</v>
      </c>
      <c r="V18" s="314">
        <v>18.649999999999999</v>
      </c>
      <c r="W18" s="314">
        <v>38.29</v>
      </c>
      <c r="X18" s="314">
        <v>82.09</v>
      </c>
      <c r="Y18" s="314">
        <v>30.72</v>
      </c>
      <c r="Z18" s="314">
        <v>17.28</v>
      </c>
      <c r="AA18" s="314">
        <v>23.28</v>
      </c>
      <c r="AB18" s="314">
        <v>16.7</v>
      </c>
      <c r="AC18" s="314">
        <v>49.78</v>
      </c>
      <c r="AD18" s="314">
        <v>18.690000000000001</v>
      </c>
      <c r="AE18" s="314"/>
      <c r="AF18" s="314"/>
      <c r="AG18" s="335"/>
    </row>
    <row r="19" spans="2:33" s="291" customFormat="1" x14ac:dyDescent="0.2">
      <c r="B19" s="290">
        <v>8.3333333333333329E-2</v>
      </c>
      <c r="C19" s="314">
        <v>25.14</v>
      </c>
      <c r="D19" s="314">
        <v>35.35</v>
      </c>
      <c r="E19" s="314">
        <v>30.46</v>
      </c>
      <c r="F19" s="314">
        <v>18.04</v>
      </c>
      <c r="G19" s="314">
        <v>19.760000000000002</v>
      </c>
      <c r="H19" s="314">
        <v>81.5</v>
      </c>
      <c r="I19" s="314">
        <v>16.420000000000002</v>
      </c>
      <c r="J19" s="314">
        <v>16.73</v>
      </c>
      <c r="K19" s="314">
        <v>16.649999999999999</v>
      </c>
      <c r="L19" s="314">
        <v>50.57</v>
      </c>
      <c r="M19" s="314">
        <v>22.64</v>
      </c>
      <c r="N19" s="314">
        <v>20.58</v>
      </c>
      <c r="O19" s="314">
        <v>107.74</v>
      </c>
      <c r="P19" s="314">
        <v>18.559999999999999</v>
      </c>
      <c r="Q19" s="314">
        <v>26.94</v>
      </c>
      <c r="R19" s="314">
        <v>16.61</v>
      </c>
      <c r="S19" s="314">
        <v>78.989999999999995</v>
      </c>
      <c r="T19" s="314">
        <v>17.04</v>
      </c>
      <c r="U19" s="314">
        <v>21.95</v>
      </c>
      <c r="V19" s="314">
        <v>17.55</v>
      </c>
      <c r="W19" s="314">
        <v>31.72</v>
      </c>
      <c r="X19" s="314">
        <v>100.52</v>
      </c>
      <c r="Y19" s="314">
        <v>40.200000000000003</v>
      </c>
      <c r="Z19" s="314">
        <v>17.29</v>
      </c>
      <c r="AA19" s="314">
        <v>21.28</v>
      </c>
      <c r="AB19" s="314">
        <v>17.38</v>
      </c>
      <c r="AC19" s="314">
        <v>25.46</v>
      </c>
      <c r="AD19" s="314">
        <v>17.3</v>
      </c>
      <c r="AE19" s="314"/>
      <c r="AF19" s="314"/>
      <c r="AG19" s="335"/>
    </row>
    <row r="20" spans="2:33" s="291" customFormat="1" x14ac:dyDescent="0.2">
      <c r="B20" s="290">
        <v>0.125</v>
      </c>
      <c r="C20" s="314">
        <v>18.57</v>
      </c>
      <c r="D20" s="314">
        <v>41.04</v>
      </c>
      <c r="E20" s="314">
        <v>37.72</v>
      </c>
      <c r="F20" s="314">
        <v>17.989999999999998</v>
      </c>
      <c r="G20" s="314">
        <v>19.86</v>
      </c>
      <c r="H20" s="314">
        <v>114.01</v>
      </c>
      <c r="I20" s="314">
        <v>16.45</v>
      </c>
      <c r="J20" s="351">
        <v>17.34</v>
      </c>
      <c r="K20" s="314">
        <v>22.43</v>
      </c>
      <c r="L20" s="314">
        <v>87.13</v>
      </c>
      <c r="M20" s="314">
        <v>28.87</v>
      </c>
      <c r="N20" s="314">
        <v>17.21</v>
      </c>
      <c r="O20" s="314">
        <v>111.35</v>
      </c>
      <c r="P20" s="314">
        <v>19.190000000000001</v>
      </c>
      <c r="Q20" s="351">
        <v>33.92</v>
      </c>
      <c r="R20" s="314">
        <v>16.61</v>
      </c>
      <c r="S20" s="314">
        <v>97.91</v>
      </c>
      <c r="T20" s="314">
        <v>17.12</v>
      </c>
      <c r="U20" s="314">
        <v>23.52</v>
      </c>
      <c r="V20" s="314">
        <v>18.149999999999999</v>
      </c>
      <c r="W20" s="314">
        <v>20.56</v>
      </c>
      <c r="X20" s="351">
        <v>91.23</v>
      </c>
      <c r="Y20" s="314">
        <v>69.930000000000007</v>
      </c>
      <c r="Z20" s="314">
        <v>17.28</v>
      </c>
      <c r="AA20" s="314">
        <v>18.36</v>
      </c>
      <c r="AB20" s="314">
        <v>41.75</v>
      </c>
      <c r="AC20" s="314">
        <v>16.21</v>
      </c>
      <c r="AD20" s="314">
        <v>17.53</v>
      </c>
      <c r="AE20" s="351"/>
      <c r="AF20" s="314"/>
      <c r="AG20" s="335"/>
    </row>
    <row r="21" spans="2:33" s="291" customFormat="1" x14ac:dyDescent="0.2">
      <c r="B21" s="290">
        <v>0.16666666666666666</v>
      </c>
      <c r="C21" s="314">
        <v>28.03</v>
      </c>
      <c r="D21" s="314">
        <v>40.21</v>
      </c>
      <c r="E21" s="314">
        <v>47.41</v>
      </c>
      <c r="F21" s="314">
        <v>16.670000000000002</v>
      </c>
      <c r="G21" s="314">
        <v>19.8</v>
      </c>
      <c r="H21" s="314">
        <v>107.75</v>
      </c>
      <c r="I21" s="314">
        <v>17.61</v>
      </c>
      <c r="J21" s="351">
        <v>18.03</v>
      </c>
      <c r="K21" s="314">
        <v>29.03</v>
      </c>
      <c r="L21" s="314">
        <v>115.93</v>
      </c>
      <c r="M21" s="314">
        <v>32.36</v>
      </c>
      <c r="N21" s="314">
        <v>20.8</v>
      </c>
      <c r="O21" s="314">
        <v>97.46</v>
      </c>
      <c r="P21" s="314">
        <v>20.48</v>
      </c>
      <c r="Q21" s="351">
        <v>48.32</v>
      </c>
      <c r="R21" s="314">
        <v>16.61</v>
      </c>
      <c r="S21" s="314">
        <v>91.4</v>
      </c>
      <c r="T21" s="314">
        <v>17</v>
      </c>
      <c r="U21" s="314">
        <v>50.1</v>
      </c>
      <c r="V21" s="314">
        <v>20.329999999999998</v>
      </c>
      <c r="W21" s="314">
        <v>17.190000000000001</v>
      </c>
      <c r="X21" s="351">
        <v>56.07</v>
      </c>
      <c r="Y21" s="314">
        <v>90.74</v>
      </c>
      <c r="Z21" s="314">
        <v>19.329999999999998</v>
      </c>
      <c r="AA21" s="314">
        <v>14.25</v>
      </c>
      <c r="AB21" s="314">
        <v>52.77</v>
      </c>
      <c r="AC21" s="314">
        <v>21.25</v>
      </c>
      <c r="AD21" s="314">
        <v>18.61</v>
      </c>
      <c r="AE21" s="351"/>
      <c r="AF21" s="314"/>
      <c r="AG21" s="335"/>
    </row>
    <row r="22" spans="2:33" s="291" customFormat="1" x14ac:dyDescent="0.2">
      <c r="B22" s="290">
        <v>0.20833333333333334</v>
      </c>
      <c r="C22" s="314">
        <v>37.590000000000003</v>
      </c>
      <c r="D22" s="314">
        <v>26.2</v>
      </c>
      <c r="E22" s="314">
        <v>43.37</v>
      </c>
      <c r="F22" s="314">
        <v>16.59</v>
      </c>
      <c r="G22" s="314">
        <v>16.649999999999999</v>
      </c>
      <c r="H22" s="314">
        <v>80.47</v>
      </c>
      <c r="I22" s="314">
        <v>18.34</v>
      </c>
      <c r="J22" s="351">
        <v>17.98</v>
      </c>
      <c r="K22" s="314">
        <v>34.58</v>
      </c>
      <c r="L22" s="314">
        <v>90.87</v>
      </c>
      <c r="M22" s="314">
        <v>26.79</v>
      </c>
      <c r="N22" s="314">
        <v>21.89</v>
      </c>
      <c r="O22" s="314">
        <v>53.72</v>
      </c>
      <c r="P22" s="314">
        <v>19.61</v>
      </c>
      <c r="Q22" s="351">
        <v>53.03</v>
      </c>
      <c r="R22" s="314">
        <v>16.64</v>
      </c>
      <c r="S22" s="314">
        <v>76.989999999999995</v>
      </c>
      <c r="T22" s="314">
        <v>17.23</v>
      </c>
      <c r="U22" s="314">
        <v>64.58</v>
      </c>
      <c r="V22" s="314">
        <v>23.55</v>
      </c>
      <c r="W22" s="314">
        <v>17.86</v>
      </c>
      <c r="X22" s="351">
        <v>41.36</v>
      </c>
      <c r="Y22" s="314">
        <v>86.92</v>
      </c>
      <c r="Z22" s="314">
        <v>19.7</v>
      </c>
      <c r="AA22" s="314">
        <v>14.13</v>
      </c>
      <c r="AB22" s="314">
        <v>79.66</v>
      </c>
      <c r="AC22" s="314">
        <v>42.39</v>
      </c>
      <c r="AD22" s="314">
        <v>20.079999999999998</v>
      </c>
      <c r="AE22" s="351"/>
      <c r="AF22" s="335"/>
      <c r="AG22" s="335"/>
    </row>
    <row r="23" spans="2:33" s="291" customFormat="1" x14ac:dyDescent="0.2">
      <c r="B23" s="290">
        <v>0.25</v>
      </c>
      <c r="C23" s="314">
        <v>37.07</v>
      </c>
      <c r="D23" s="314">
        <v>18.350000000000001</v>
      </c>
      <c r="E23" s="314">
        <v>38.630000000000003</v>
      </c>
      <c r="F23" s="314">
        <v>19.47</v>
      </c>
      <c r="G23" s="314">
        <v>16.510000000000002</v>
      </c>
      <c r="H23" s="314">
        <v>40.19</v>
      </c>
      <c r="I23" s="314">
        <v>19.690000000000001</v>
      </c>
      <c r="J23" s="314">
        <v>17.45</v>
      </c>
      <c r="K23" s="314">
        <v>33.15</v>
      </c>
      <c r="L23" s="314">
        <v>55.49</v>
      </c>
      <c r="M23" s="314">
        <v>26.28</v>
      </c>
      <c r="N23" s="314">
        <v>21.96</v>
      </c>
      <c r="O23" s="314">
        <v>67.709999999999994</v>
      </c>
      <c r="P23" s="314">
        <v>19.2</v>
      </c>
      <c r="Q23" s="314">
        <v>46.91</v>
      </c>
      <c r="R23" s="314">
        <v>16.63</v>
      </c>
      <c r="S23" s="314">
        <v>84.62</v>
      </c>
      <c r="T23" s="314">
        <v>34.83</v>
      </c>
      <c r="U23" s="314">
        <v>64.05</v>
      </c>
      <c r="V23" s="314">
        <v>33.11</v>
      </c>
      <c r="W23" s="314">
        <v>26.52</v>
      </c>
      <c r="X23" s="314">
        <v>41.06</v>
      </c>
      <c r="Y23" s="314">
        <v>54.4</v>
      </c>
      <c r="Z23" s="314">
        <v>20.170000000000002</v>
      </c>
      <c r="AA23" s="314">
        <v>15.92</v>
      </c>
      <c r="AB23" s="314">
        <v>74.66</v>
      </c>
      <c r="AC23" s="314">
        <v>48.42</v>
      </c>
      <c r="AD23" s="314">
        <v>19.37</v>
      </c>
      <c r="AE23" s="314"/>
      <c r="AF23" s="335"/>
      <c r="AG23" s="335"/>
    </row>
    <row r="24" spans="2:33" s="291" customFormat="1" x14ac:dyDescent="0.2">
      <c r="B24" s="290">
        <v>0.29166666666666669</v>
      </c>
      <c r="C24" s="314">
        <v>46.05</v>
      </c>
      <c r="D24" s="314">
        <v>17.3</v>
      </c>
      <c r="E24" s="314">
        <v>44.72</v>
      </c>
      <c r="F24" s="314">
        <v>24.72</v>
      </c>
      <c r="G24" s="314">
        <v>16.47</v>
      </c>
      <c r="H24" s="314">
        <v>23.59</v>
      </c>
      <c r="I24" s="314">
        <v>19</v>
      </c>
      <c r="J24" s="314">
        <v>16.79</v>
      </c>
      <c r="K24" s="314">
        <v>29.21</v>
      </c>
      <c r="L24" s="314">
        <v>26.32</v>
      </c>
      <c r="M24" s="314">
        <v>56.46</v>
      </c>
      <c r="N24" s="314">
        <v>18.23</v>
      </c>
      <c r="O24" s="314">
        <v>88.73</v>
      </c>
      <c r="P24" s="314">
        <v>17.309999999999999</v>
      </c>
      <c r="Q24" s="314">
        <v>31.25</v>
      </c>
      <c r="R24" s="314">
        <v>16.7</v>
      </c>
      <c r="S24" s="314">
        <v>83.41</v>
      </c>
      <c r="T24" s="314">
        <v>72.3</v>
      </c>
      <c r="U24" s="314">
        <v>44.8</v>
      </c>
      <c r="V24" s="314">
        <v>46.41</v>
      </c>
      <c r="W24" s="314">
        <v>52.24</v>
      </c>
      <c r="X24" s="314">
        <v>29.66</v>
      </c>
      <c r="Y24" s="314">
        <v>26.65</v>
      </c>
      <c r="Z24" s="314">
        <v>18.97</v>
      </c>
      <c r="AA24" s="314">
        <v>19.260000000000002</v>
      </c>
      <c r="AB24" s="314">
        <v>73.900000000000006</v>
      </c>
      <c r="AC24" s="314">
        <v>42.57</v>
      </c>
      <c r="AD24" s="314">
        <v>17.07</v>
      </c>
      <c r="AE24" s="314"/>
      <c r="AF24" s="335"/>
      <c r="AG24" s="335"/>
    </row>
    <row r="25" spans="2:33" s="291" customFormat="1" x14ac:dyDescent="0.2">
      <c r="B25" s="290">
        <v>0.33333333333333331</v>
      </c>
      <c r="C25" s="314">
        <v>48.15</v>
      </c>
      <c r="D25" s="314">
        <v>17.13</v>
      </c>
      <c r="E25" s="351">
        <v>53.42</v>
      </c>
      <c r="F25" s="314">
        <v>24.99</v>
      </c>
      <c r="G25" s="314">
        <v>16.5</v>
      </c>
      <c r="H25" s="314">
        <v>19.899999999999999</v>
      </c>
      <c r="I25" s="314">
        <v>21.92</v>
      </c>
      <c r="J25" s="314">
        <v>16.71</v>
      </c>
      <c r="K25" s="314">
        <v>26.55</v>
      </c>
      <c r="L25" s="314">
        <v>28.31</v>
      </c>
      <c r="M25" s="314">
        <v>56.74</v>
      </c>
      <c r="N25" s="314">
        <v>31.13</v>
      </c>
      <c r="O25" s="314">
        <v>78.86</v>
      </c>
      <c r="P25" s="314">
        <v>17.440000000000001</v>
      </c>
      <c r="Q25" s="314">
        <v>18.82</v>
      </c>
      <c r="R25" s="314">
        <v>16.760000000000002</v>
      </c>
      <c r="S25" s="314">
        <v>83.54</v>
      </c>
      <c r="T25" s="314">
        <v>90.98</v>
      </c>
      <c r="U25" s="314">
        <v>41.56</v>
      </c>
      <c r="V25" s="314">
        <v>90.46</v>
      </c>
      <c r="W25" s="314">
        <v>76.64</v>
      </c>
      <c r="X25" s="314">
        <v>22.63</v>
      </c>
      <c r="Y25" s="314">
        <v>19.12</v>
      </c>
      <c r="Z25" s="314">
        <v>21.4</v>
      </c>
      <c r="AA25" s="314">
        <v>19.71</v>
      </c>
      <c r="AB25" s="314">
        <v>47.35</v>
      </c>
      <c r="AC25" s="314">
        <v>21.47</v>
      </c>
      <c r="AD25" s="314">
        <v>15.07</v>
      </c>
      <c r="AE25" s="314"/>
      <c r="AF25" s="335"/>
      <c r="AG25" s="335"/>
    </row>
    <row r="26" spans="2:33" s="291" customFormat="1" x14ac:dyDescent="0.2">
      <c r="B26" s="290">
        <v>0.375</v>
      </c>
      <c r="C26" s="314">
        <v>51.65</v>
      </c>
      <c r="D26" s="314">
        <v>17.16</v>
      </c>
      <c r="E26" s="351">
        <v>51.64</v>
      </c>
      <c r="F26" s="314" t="s">
        <v>352</v>
      </c>
      <c r="G26" s="314">
        <v>16.579999999999998</v>
      </c>
      <c r="H26" s="314">
        <v>17.38</v>
      </c>
      <c r="I26" s="314">
        <v>21.46</v>
      </c>
      <c r="J26" s="314">
        <v>16.72</v>
      </c>
      <c r="K26" s="314">
        <v>25.62</v>
      </c>
      <c r="L26" s="314">
        <v>30.25</v>
      </c>
      <c r="M26" s="335">
        <v>51.12</v>
      </c>
      <c r="N26" s="314">
        <v>33.94</v>
      </c>
      <c r="O26" s="314">
        <v>55.56</v>
      </c>
      <c r="P26" s="314">
        <v>17.649999999999999</v>
      </c>
      <c r="Q26" s="314">
        <v>18.2</v>
      </c>
      <c r="R26" s="314">
        <v>16.86</v>
      </c>
      <c r="S26" s="314">
        <v>57.07</v>
      </c>
      <c r="T26" s="314">
        <v>87.34</v>
      </c>
      <c r="U26" s="314">
        <v>50.55</v>
      </c>
      <c r="V26" s="314">
        <v>96.12</v>
      </c>
      <c r="W26" s="314">
        <v>71.900000000000006</v>
      </c>
      <c r="X26" s="314">
        <v>18.12</v>
      </c>
      <c r="Y26" s="314">
        <v>19</v>
      </c>
      <c r="Z26" s="314">
        <v>21.24</v>
      </c>
      <c r="AA26" s="314">
        <v>18.22</v>
      </c>
      <c r="AB26" s="314">
        <v>28.38</v>
      </c>
      <c r="AC26" s="314">
        <v>15.19</v>
      </c>
      <c r="AD26" s="314">
        <v>14.72</v>
      </c>
      <c r="AE26" s="314"/>
      <c r="AF26" s="335"/>
      <c r="AG26" s="335"/>
    </row>
    <row r="27" spans="2:33" s="291" customFormat="1" x14ac:dyDescent="0.2">
      <c r="B27" s="290">
        <v>0.41666666666666669</v>
      </c>
      <c r="C27" s="314">
        <v>33.26</v>
      </c>
      <c r="D27" s="314">
        <v>17.13</v>
      </c>
      <c r="E27" s="351">
        <v>33.299999999999997</v>
      </c>
      <c r="F27" s="314" t="s">
        <v>352</v>
      </c>
      <c r="G27" s="314">
        <v>16.64</v>
      </c>
      <c r="H27" s="314">
        <v>17.059999999999999</v>
      </c>
      <c r="I27" s="314">
        <v>21.04</v>
      </c>
      <c r="J27" s="314">
        <v>16.64</v>
      </c>
      <c r="K27" s="314">
        <v>24.6</v>
      </c>
      <c r="L27" s="314">
        <v>26.54</v>
      </c>
      <c r="M27" s="335">
        <v>17.41</v>
      </c>
      <c r="N27" s="314">
        <v>34.090000000000003</v>
      </c>
      <c r="O27" s="314">
        <v>33.75</v>
      </c>
      <c r="P27" s="314">
        <v>17.7</v>
      </c>
      <c r="Q27" s="314">
        <v>17.48</v>
      </c>
      <c r="R27" s="314">
        <v>16.850000000000001</v>
      </c>
      <c r="S27" s="314">
        <v>35.19</v>
      </c>
      <c r="T27" s="314">
        <v>54.37</v>
      </c>
      <c r="U27" s="314">
        <v>53.3</v>
      </c>
      <c r="V27" s="314">
        <v>83.57</v>
      </c>
      <c r="W27" s="351">
        <v>46.48</v>
      </c>
      <c r="X27" s="314">
        <v>17.8</v>
      </c>
      <c r="Y27" s="314">
        <v>18.73</v>
      </c>
      <c r="Z27" s="314">
        <v>20.440000000000001</v>
      </c>
      <c r="AA27" s="314">
        <v>15.1</v>
      </c>
      <c r="AB27" s="314">
        <v>16.399999999999999</v>
      </c>
      <c r="AC27" s="314">
        <v>14.97</v>
      </c>
      <c r="AD27" s="314">
        <v>14.76</v>
      </c>
      <c r="AE27" s="314"/>
      <c r="AF27" s="335"/>
      <c r="AG27" s="335"/>
    </row>
    <row r="28" spans="2:33" s="291" customFormat="1" x14ac:dyDescent="0.2">
      <c r="B28" s="290">
        <v>0.45833333333333331</v>
      </c>
      <c r="C28" s="314">
        <v>21.67</v>
      </c>
      <c r="D28" s="314">
        <v>17.02</v>
      </c>
      <c r="E28" s="314">
        <v>21.16</v>
      </c>
      <c r="F28" s="314" t="s">
        <v>352</v>
      </c>
      <c r="G28" s="314">
        <v>16.62</v>
      </c>
      <c r="H28" s="314">
        <v>16.7</v>
      </c>
      <c r="I28" s="314">
        <v>17.54</v>
      </c>
      <c r="J28" s="314">
        <v>16.649999999999999</v>
      </c>
      <c r="K28" s="314">
        <v>22.59</v>
      </c>
      <c r="L28" s="314">
        <v>20.16</v>
      </c>
      <c r="M28" s="335">
        <v>17.05</v>
      </c>
      <c r="N28" s="314">
        <v>20.12</v>
      </c>
      <c r="O28" s="314">
        <v>19.68</v>
      </c>
      <c r="P28" s="314">
        <v>17.47</v>
      </c>
      <c r="Q28" s="314">
        <v>17.350000000000001</v>
      </c>
      <c r="R28" s="314">
        <v>16.809999999999999</v>
      </c>
      <c r="S28" s="314">
        <v>26.58</v>
      </c>
      <c r="T28" s="314">
        <v>36.200000000000003</v>
      </c>
      <c r="U28" s="314">
        <v>55.54</v>
      </c>
      <c r="V28" s="314">
        <v>38.53</v>
      </c>
      <c r="W28" s="351">
        <v>21.34</v>
      </c>
      <c r="X28" s="314">
        <v>17.86</v>
      </c>
      <c r="Y28" s="314">
        <v>18.32</v>
      </c>
      <c r="Z28" s="314">
        <v>17.7</v>
      </c>
      <c r="AA28" s="314">
        <v>14.85</v>
      </c>
      <c r="AB28" s="314">
        <v>15.23</v>
      </c>
      <c r="AC28" s="314">
        <v>14.74</v>
      </c>
      <c r="AD28" s="314">
        <v>15.73</v>
      </c>
      <c r="AE28" s="314"/>
      <c r="AF28" s="335"/>
      <c r="AG28" s="335"/>
    </row>
    <row r="29" spans="2:33" s="291" customFormat="1" x14ac:dyDescent="0.2">
      <c r="B29" s="290">
        <v>0.5</v>
      </c>
      <c r="C29" s="314">
        <v>17.14</v>
      </c>
      <c r="D29" s="314">
        <v>16.89</v>
      </c>
      <c r="E29" s="314">
        <v>17.14</v>
      </c>
      <c r="F29" s="314">
        <v>16.79</v>
      </c>
      <c r="G29" s="314">
        <v>16.57</v>
      </c>
      <c r="H29" s="314">
        <v>16.59</v>
      </c>
      <c r="I29" s="314">
        <v>16.73</v>
      </c>
      <c r="J29" s="314">
        <v>16.559999999999999</v>
      </c>
      <c r="K29" s="314">
        <v>19.84</v>
      </c>
      <c r="L29" s="314">
        <v>17.2</v>
      </c>
      <c r="M29" s="335">
        <v>16.98</v>
      </c>
      <c r="N29" s="314">
        <v>17.22</v>
      </c>
      <c r="O29" s="314">
        <v>17.920000000000002</v>
      </c>
      <c r="P29" s="314">
        <v>17.16</v>
      </c>
      <c r="Q29" s="314">
        <v>17.23</v>
      </c>
      <c r="R29" s="314">
        <v>16.8</v>
      </c>
      <c r="S29" s="314">
        <v>18.46</v>
      </c>
      <c r="T29" s="314">
        <v>22.76</v>
      </c>
      <c r="U29" s="314">
        <v>46.76</v>
      </c>
      <c r="V29" s="314">
        <v>22.5</v>
      </c>
      <c r="W29" s="351">
        <v>17.43</v>
      </c>
      <c r="X29" s="314">
        <v>18.149999999999999</v>
      </c>
      <c r="Y29" s="314">
        <v>17.850000000000001</v>
      </c>
      <c r="Z29" s="314">
        <v>17.489999999999998</v>
      </c>
      <c r="AA29" s="314">
        <v>14.74</v>
      </c>
      <c r="AB29" s="314">
        <v>14.92</v>
      </c>
      <c r="AC29" s="314">
        <v>14.72</v>
      </c>
      <c r="AD29" s="314">
        <v>15.72</v>
      </c>
      <c r="AE29" s="314"/>
      <c r="AF29" s="335"/>
      <c r="AG29" s="335"/>
    </row>
    <row r="30" spans="2:33" s="291" customFormat="1" x14ac:dyDescent="0.2">
      <c r="B30" s="290">
        <v>0.54166666666666663</v>
      </c>
      <c r="C30" s="314">
        <v>17.03</v>
      </c>
      <c r="D30" s="314">
        <v>16.82</v>
      </c>
      <c r="E30" s="314">
        <v>17.09</v>
      </c>
      <c r="F30" s="314">
        <v>16.829999999999998</v>
      </c>
      <c r="G30" s="314">
        <v>16.579999999999998</v>
      </c>
      <c r="H30" s="314">
        <v>16.54</v>
      </c>
      <c r="I30" s="314">
        <v>16.78</v>
      </c>
      <c r="J30" s="314">
        <v>16.57</v>
      </c>
      <c r="K30" s="314">
        <v>18.59</v>
      </c>
      <c r="L30" s="314">
        <v>16.989999999999998</v>
      </c>
      <c r="M30" s="314">
        <v>16.91</v>
      </c>
      <c r="N30" s="314">
        <v>17.059999999999999</v>
      </c>
      <c r="O30" s="314">
        <v>17.71</v>
      </c>
      <c r="P30" s="314">
        <v>17.07</v>
      </c>
      <c r="Q30" s="314">
        <v>17.09</v>
      </c>
      <c r="R30" s="314">
        <v>16.78</v>
      </c>
      <c r="S30" s="314">
        <v>17.41</v>
      </c>
      <c r="T30" s="314">
        <v>18.5</v>
      </c>
      <c r="U30" s="314">
        <v>35.18</v>
      </c>
      <c r="V30" s="314">
        <v>19.739999999999998</v>
      </c>
      <c r="W30" s="314">
        <v>17.190000000000001</v>
      </c>
      <c r="X30" s="314">
        <v>18.2</v>
      </c>
      <c r="Y30" s="314">
        <v>17.77</v>
      </c>
      <c r="Z30" s="314">
        <v>17.47</v>
      </c>
      <c r="AA30" s="314">
        <v>14.61</v>
      </c>
      <c r="AB30" s="314">
        <v>14.71</v>
      </c>
      <c r="AC30" s="314">
        <v>14.7</v>
      </c>
      <c r="AD30" s="314">
        <v>15.65</v>
      </c>
      <c r="AE30" s="314"/>
      <c r="AF30" s="335"/>
      <c r="AG30" s="335"/>
    </row>
    <row r="31" spans="2:33" s="291" customFormat="1" x14ac:dyDescent="0.2">
      <c r="B31" s="290">
        <v>0.58333333333333337</v>
      </c>
      <c r="C31" s="314">
        <v>16.93</v>
      </c>
      <c r="D31" s="314">
        <v>16.77</v>
      </c>
      <c r="E31" s="314">
        <v>17.09</v>
      </c>
      <c r="F31" s="314">
        <v>16.739999999999998</v>
      </c>
      <c r="G31" s="314">
        <v>16.559999999999999</v>
      </c>
      <c r="H31" s="314">
        <v>16.559999999999999</v>
      </c>
      <c r="I31" s="314">
        <v>16.73</v>
      </c>
      <c r="J31" s="314">
        <v>16.510000000000002</v>
      </c>
      <c r="K31" s="314">
        <v>17.79</v>
      </c>
      <c r="L31" s="314">
        <v>17</v>
      </c>
      <c r="M31" s="314">
        <v>16.899999999999999</v>
      </c>
      <c r="N31" s="314">
        <v>16.989999999999998</v>
      </c>
      <c r="O31" s="314">
        <v>17.55</v>
      </c>
      <c r="P31" s="314">
        <v>17.079999999999998</v>
      </c>
      <c r="Q31" s="314">
        <v>16.95</v>
      </c>
      <c r="R31" s="314">
        <v>16.78</v>
      </c>
      <c r="S31" s="314">
        <v>17.27</v>
      </c>
      <c r="T31" s="314">
        <v>17.920000000000002</v>
      </c>
      <c r="U31" s="314">
        <v>19.91</v>
      </c>
      <c r="V31" s="314">
        <v>17.73</v>
      </c>
      <c r="W31" s="314">
        <v>17.12</v>
      </c>
      <c r="X31" s="314">
        <v>18.05</v>
      </c>
      <c r="Y31" s="314">
        <v>17.760000000000002</v>
      </c>
      <c r="Z31" s="314" t="s">
        <v>352</v>
      </c>
      <c r="AA31" s="314">
        <v>14.48</v>
      </c>
      <c r="AB31" s="314">
        <v>14.58</v>
      </c>
      <c r="AC31" s="314">
        <v>14.68</v>
      </c>
      <c r="AD31" s="314">
        <v>14.65</v>
      </c>
      <c r="AE31" s="314"/>
      <c r="AF31" s="335"/>
      <c r="AG31" s="335"/>
    </row>
    <row r="32" spans="2:33" s="291" customFormat="1" x14ac:dyDescent="0.2">
      <c r="B32" s="290">
        <v>0.625</v>
      </c>
      <c r="C32" s="314">
        <v>16.91</v>
      </c>
      <c r="D32" s="314">
        <v>16.8</v>
      </c>
      <c r="E32" s="314">
        <v>17.07</v>
      </c>
      <c r="F32" s="314">
        <v>16.72</v>
      </c>
      <c r="G32" s="314">
        <v>16.55</v>
      </c>
      <c r="H32" s="314">
        <v>16.559999999999999</v>
      </c>
      <c r="I32" s="314">
        <v>16.7</v>
      </c>
      <c r="J32" s="314">
        <v>16.5</v>
      </c>
      <c r="K32" s="314">
        <v>17.27</v>
      </c>
      <c r="L32" s="314">
        <v>16.940000000000001</v>
      </c>
      <c r="M32" s="314" t="s">
        <v>352</v>
      </c>
      <c r="N32" s="314">
        <v>16.98</v>
      </c>
      <c r="O32" s="314">
        <v>17.43</v>
      </c>
      <c r="P32" s="314">
        <v>17.079999999999998</v>
      </c>
      <c r="Q32" s="314">
        <v>16.899999999999999</v>
      </c>
      <c r="R32" s="314">
        <v>16.72</v>
      </c>
      <c r="S32" s="314">
        <v>17.18</v>
      </c>
      <c r="T32" s="314">
        <v>17.64</v>
      </c>
      <c r="U32" s="314">
        <v>17.73</v>
      </c>
      <c r="V32" s="314">
        <v>17.600000000000001</v>
      </c>
      <c r="W32" s="314">
        <v>17.170000000000002</v>
      </c>
      <c r="X32" s="314">
        <v>17.77</v>
      </c>
      <c r="Y32" s="314">
        <v>17.77</v>
      </c>
      <c r="Z32" s="314" t="s">
        <v>352</v>
      </c>
      <c r="AA32" s="314">
        <v>14.41</v>
      </c>
      <c r="AB32" s="314">
        <v>14.53</v>
      </c>
      <c r="AC32" s="314">
        <v>14.67</v>
      </c>
      <c r="AD32" s="314">
        <v>14.6</v>
      </c>
      <c r="AE32" s="314"/>
      <c r="AF32" s="335"/>
      <c r="AG32" s="335"/>
    </row>
    <row r="33" spans="2:36" s="291" customFormat="1" x14ac:dyDescent="0.2">
      <c r="B33" s="290">
        <v>0.66666666666666663</v>
      </c>
      <c r="C33" s="314">
        <v>16.88</v>
      </c>
      <c r="D33" s="314">
        <v>16.829999999999998</v>
      </c>
      <c r="E33" s="314">
        <v>17.05</v>
      </c>
      <c r="F33" s="314">
        <v>16.61</v>
      </c>
      <c r="G33" s="314">
        <v>16.48</v>
      </c>
      <c r="H33" s="314">
        <v>16.600000000000001</v>
      </c>
      <c r="I33" s="314">
        <v>16.71</v>
      </c>
      <c r="J33" s="314">
        <v>16.48</v>
      </c>
      <c r="K33" s="314">
        <v>16.98</v>
      </c>
      <c r="L33" s="314">
        <v>16.920000000000002</v>
      </c>
      <c r="M33" s="314" t="s">
        <v>352</v>
      </c>
      <c r="N33" s="314">
        <v>16.98</v>
      </c>
      <c r="O33" s="314">
        <v>17.27</v>
      </c>
      <c r="P33" s="314">
        <v>17.03</v>
      </c>
      <c r="Q33" s="314">
        <v>16.829999999999998</v>
      </c>
      <c r="R33" s="314">
        <v>16.71</v>
      </c>
      <c r="S33" s="314">
        <v>17.11</v>
      </c>
      <c r="T33" s="314">
        <v>17.66</v>
      </c>
      <c r="U33" s="314">
        <v>17.47</v>
      </c>
      <c r="V33" s="314">
        <v>17.47</v>
      </c>
      <c r="W33" s="314">
        <v>17.190000000000001</v>
      </c>
      <c r="X33" s="314">
        <v>17.559999999999999</v>
      </c>
      <c r="Y33" s="314">
        <v>17.739999999999998</v>
      </c>
      <c r="Z33" s="314" t="s">
        <v>352</v>
      </c>
      <c r="AA33" s="314">
        <v>14.42</v>
      </c>
      <c r="AB33" s="314">
        <v>14.55</v>
      </c>
      <c r="AC33" s="314">
        <v>14.65</v>
      </c>
      <c r="AD33" s="314">
        <v>14.55</v>
      </c>
      <c r="AE33" s="314"/>
      <c r="AF33" s="335"/>
      <c r="AG33" s="335"/>
    </row>
    <row r="34" spans="2:36" s="291" customFormat="1" x14ac:dyDescent="0.2">
      <c r="B34" s="290">
        <v>0.70833333333333337</v>
      </c>
      <c r="C34" s="314">
        <v>16.95</v>
      </c>
      <c r="D34" s="314">
        <v>16.850000000000001</v>
      </c>
      <c r="E34" s="314">
        <v>16.93</v>
      </c>
      <c r="F34" s="314">
        <v>16.72</v>
      </c>
      <c r="G34" s="314">
        <v>16.52</v>
      </c>
      <c r="H34" s="314">
        <v>16.579999999999998</v>
      </c>
      <c r="I34" s="314">
        <v>16.63</v>
      </c>
      <c r="J34" s="314">
        <v>16.48</v>
      </c>
      <c r="K34" s="314">
        <v>16.829999999999998</v>
      </c>
      <c r="L34" s="314">
        <v>16.82</v>
      </c>
      <c r="M34" s="314" t="s">
        <v>352</v>
      </c>
      <c r="N34" s="314">
        <v>16.96</v>
      </c>
      <c r="O34" s="314">
        <v>17.18</v>
      </c>
      <c r="P34" s="314">
        <v>16.989999999999998</v>
      </c>
      <c r="Q34" s="314">
        <v>16.850000000000001</v>
      </c>
      <c r="R34" s="314">
        <v>16.690000000000001</v>
      </c>
      <c r="S34" s="314">
        <v>17.05</v>
      </c>
      <c r="T34" s="314">
        <v>17.64</v>
      </c>
      <c r="U34" s="314">
        <v>17.27</v>
      </c>
      <c r="V34" s="314">
        <v>17.39</v>
      </c>
      <c r="W34" s="314">
        <v>17.239999999999998</v>
      </c>
      <c r="X34" s="314">
        <v>17.39</v>
      </c>
      <c r="Y34" s="314">
        <v>17.64</v>
      </c>
      <c r="Z34" s="314">
        <v>13.94</v>
      </c>
      <c r="AA34" s="314">
        <v>14.4</v>
      </c>
      <c r="AB34" s="314">
        <v>14.57</v>
      </c>
      <c r="AC34" s="314">
        <v>14.65</v>
      </c>
      <c r="AD34" s="314">
        <v>14.56</v>
      </c>
      <c r="AE34" s="314"/>
      <c r="AF34" s="335"/>
      <c r="AG34" s="335"/>
    </row>
    <row r="35" spans="2:36" s="291" customFormat="1" x14ac:dyDescent="0.2">
      <c r="B35" s="290">
        <v>0.75</v>
      </c>
      <c r="C35" s="314">
        <v>16.940000000000001</v>
      </c>
      <c r="D35" s="314">
        <v>16.77</v>
      </c>
      <c r="E35" s="314">
        <v>16.87</v>
      </c>
      <c r="F35" s="314">
        <v>16.760000000000002</v>
      </c>
      <c r="G35" s="314">
        <v>16.579999999999998</v>
      </c>
      <c r="H35" s="314">
        <v>16.600000000000001</v>
      </c>
      <c r="I35" s="314">
        <v>16.64</v>
      </c>
      <c r="J35" s="314">
        <v>16.54</v>
      </c>
      <c r="K35" s="314">
        <v>16.78</v>
      </c>
      <c r="L35" s="314">
        <v>16.78</v>
      </c>
      <c r="M35" s="314">
        <v>16.989999999999998</v>
      </c>
      <c r="N35" s="314">
        <v>16.95</v>
      </c>
      <c r="O35" s="314">
        <v>17.079999999999998</v>
      </c>
      <c r="P35" s="314">
        <v>16.91</v>
      </c>
      <c r="Q35" s="314">
        <v>16.809999999999999</v>
      </c>
      <c r="R35" s="314">
        <v>16.739999999999998</v>
      </c>
      <c r="S35" s="314">
        <v>17.05</v>
      </c>
      <c r="T35" s="314">
        <v>17.440000000000001</v>
      </c>
      <c r="U35" s="314">
        <v>17.22</v>
      </c>
      <c r="V35" s="314">
        <v>17.350000000000001</v>
      </c>
      <c r="W35" s="314">
        <v>17.23</v>
      </c>
      <c r="X35" s="314">
        <v>17.190000000000001</v>
      </c>
      <c r="Y35" s="314">
        <v>17.59</v>
      </c>
      <c r="Z35" s="314">
        <v>13.99</v>
      </c>
      <c r="AA35" s="314">
        <v>14.33</v>
      </c>
      <c r="AB35" s="314">
        <v>14.48</v>
      </c>
      <c r="AC35" s="314">
        <v>14.57</v>
      </c>
      <c r="AD35" s="314">
        <v>14.55</v>
      </c>
      <c r="AE35" s="314"/>
      <c r="AF35" s="335"/>
      <c r="AG35" s="314"/>
      <c r="AJ35"/>
    </row>
    <row r="36" spans="2:36" s="291" customFormat="1" x14ac:dyDescent="0.2">
      <c r="B36" s="290">
        <v>0.79166666666666663</v>
      </c>
      <c r="C36" s="314">
        <v>16.920000000000002</v>
      </c>
      <c r="D36" s="314">
        <v>16.73</v>
      </c>
      <c r="E36" s="314">
        <v>16.760000000000002</v>
      </c>
      <c r="F36" s="314">
        <v>16.89</v>
      </c>
      <c r="G36" s="314">
        <v>16.61</v>
      </c>
      <c r="H36" s="314">
        <v>16.54</v>
      </c>
      <c r="I36" s="314">
        <v>16.61</v>
      </c>
      <c r="J36" s="314">
        <v>16.91</v>
      </c>
      <c r="K36" s="314">
        <v>16.7</v>
      </c>
      <c r="L36" s="314">
        <v>16.760000000000002</v>
      </c>
      <c r="M36" s="314">
        <v>16.79</v>
      </c>
      <c r="N36" s="314">
        <v>16.89</v>
      </c>
      <c r="O36" s="314">
        <v>17.02</v>
      </c>
      <c r="P36" s="314">
        <v>16.850000000000001</v>
      </c>
      <c r="Q36" s="314">
        <v>16.89</v>
      </c>
      <c r="R36" s="314">
        <v>16.77</v>
      </c>
      <c r="S36" s="314">
        <v>17.03</v>
      </c>
      <c r="T36" s="314">
        <v>17.260000000000002</v>
      </c>
      <c r="U36" s="314">
        <v>17.420000000000002</v>
      </c>
      <c r="V36" s="314">
        <v>17.420000000000002</v>
      </c>
      <c r="W36" s="314">
        <v>17.28</v>
      </c>
      <c r="X36" s="314">
        <v>17.170000000000002</v>
      </c>
      <c r="Y36" s="314">
        <v>17.53</v>
      </c>
      <c r="Z36" s="314">
        <v>14.03</v>
      </c>
      <c r="AA36" s="314">
        <v>14.36</v>
      </c>
      <c r="AB36" s="314">
        <v>14.43</v>
      </c>
      <c r="AC36" s="314">
        <v>14.53</v>
      </c>
      <c r="AD36" s="314">
        <v>14.52</v>
      </c>
      <c r="AE36" s="314"/>
      <c r="AF36" s="335"/>
      <c r="AG36" s="314"/>
      <c r="AJ36"/>
    </row>
    <row r="37" spans="2:36" s="291" customFormat="1" x14ac:dyDescent="0.2">
      <c r="B37" s="290">
        <v>0.83333333333333337</v>
      </c>
      <c r="C37" s="314">
        <v>16.87</v>
      </c>
      <c r="D37" s="314">
        <v>16.77</v>
      </c>
      <c r="E37" s="314">
        <v>16.72</v>
      </c>
      <c r="F37" s="314">
        <v>16.760000000000002</v>
      </c>
      <c r="G37" s="314">
        <v>16.600000000000001</v>
      </c>
      <c r="H37" s="314">
        <v>16.579999999999998</v>
      </c>
      <c r="I37" s="314">
        <v>16.59</v>
      </c>
      <c r="J37" s="314">
        <v>17.47</v>
      </c>
      <c r="K37" s="314">
        <v>16.579999999999998</v>
      </c>
      <c r="L37" s="314">
        <v>16.77</v>
      </c>
      <c r="M37" s="314">
        <v>16.66</v>
      </c>
      <c r="N37" s="314">
        <v>17.420000000000002</v>
      </c>
      <c r="O37" s="314">
        <v>16.96</v>
      </c>
      <c r="P37" s="314">
        <v>16.78</v>
      </c>
      <c r="Q37" s="314">
        <v>16.82</v>
      </c>
      <c r="R37" s="314">
        <v>16.78</v>
      </c>
      <c r="S37" s="314">
        <v>17.34</v>
      </c>
      <c r="T37" s="314">
        <v>17.23</v>
      </c>
      <c r="U37" s="314">
        <v>17.91</v>
      </c>
      <c r="V37" s="314">
        <v>17.29</v>
      </c>
      <c r="W37" s="314">
        <v>17.27</v>
      </c>
      <c r="X37" s="314">
        <v>17.149999999999999</v>
      </c>
      <c r="Y37" s="314">
        <v>17.489999999999998</v>
      </c>
      <c r="Z37" s="314">
        <v>14.04</v>
      </c>
      <c r="AA37" s="314">
        <v>14.38</v>
      </c>
      <c r="AB37" s="314">
        <v>14.42</v>
      </c>
      <c r="AC37" s="314">
        <v>14.49</v>
      </c>
      <c r="AD37" s="314">
        <v>14.39</v>
      </c>
      <c r="AE37" s="314"/>
      <c r="AF37" s="335"/>
      <c r="AG37" s="314"/>
      <c r="AJ37"/>
    </row>
    <row r="38" spans="2:36" s="291" customFormat="1" x14ac:dyDescent="0.2">
      <c r="B38" s="290">
        <v>0.875</v>
      </c>
      <c r="C38" s="314">
        <v>16.809999999999999</v>
      </c>
      <c r="D38" s="314">
        <v>16.75</v>
      </c>
      <c r="E38" s="314">
        <v>16.62</v>
      </c>
      <c r="F38" s="314">
        <v>16.68</v>
      </c>
      <c r="G38" s="314">
        <v>16.54</v>
      </c>
      <c r="H38" s="314">
        <v>16.46</v>
      </c>
      <c r="I38" s="314">
        <v>16.559999999999999</v>
      </c>
      <c r="J38" s="314">
        <v>17.46</v>
      </c>
      <c r="K38" s="314">
        <v>16.579999999999998</v>
      </c>
      <c r="L38" s="314">
        <v>16.77</v>
      </c>
      <c r="M38" s="314">
        <v>16.66</v>
      </c>
      <c r="N38" s="314">
        <v>17.55</v>
      </c>
      <c r="O38" s="314">
        <v>16.899999999999999</v>
      </c>
      <c r="P38" s="314">
        <v>16.79</v>
      </c>
      <c r="Q38" s="314">
        <v>16.79</v>
      </c>
      <c r="R38" s="314">
        <v>16.77</v>
      </c>
      <c r="S38" s="314">
        <v>17.54</v>
      </c>
      <c r="T38" s="314">
        <v>17.22</v>
      </c>
      <c r="U38" s="314">
        <v>18.54</v>
      </c>
      <c r="V38" s="314">
        <v>17.27</v>
      </c>
      <c r="W38" s="314">
        <v>17.2</v>
      </c>
      <c r="X38" s="314">
        <v>17.100000000000001</v>
      </c>
      <c r="Y38" s="314">
        <v>17.46</v>
      </c>
      <c r="Z38" s="314">
        <v>13.99</v>
      </c>
      <c r="AA38" s="314">
        <v>14.39</v>
      </c>
      <c r="AB38" s="314">
        <v>29.21</v>
      </c>
      <c r="AC38" s="314">
        <v>14.48</v>
      </c>
      <c r="AD38" s="314">
        <v>14.33</v>
      </c>
      <c r="AE38" s="314"/>
      <c r="AF38" s="335"/>
      <c r="AG38" s="314"/>
      <c r="AJ38"/>
    </row>
    <row r="39" spans="2:36" s="291" customFormat="1" x14ac:dyDescent="0.2">
      <c r="B39" s="290">
        <v>0.91666666666666663</v>
      </c>
      <c r="C39" s="314">
        <v>16.809999999999999</v>
      </c>
      <c r="D39" s="314">
        <v>16.71</v>
      </c>
      <c r="E39" s="314">
        <v>16.59</v>
      </c>
      <c r="F39" s="314">
        <v>16.53</v>
      </c>
      <c r="G39" s="314">
        <v>16.5</v>
      </c>
      <c r="H39" s="314">
        <v>16.45</v>
      </c>
      <c r="I39" s="314">
        <v>16.48</v>
      </c>
      <c r="J39" s="314">
        <v>17.11</v>
      </c>
      <c r="K39" s="314">
        <v>16.59</v>
      </c>
      <c r="L39" s="314">
        <v>16.809999999999999</v>
      </c>
      <c r="M39" s="314">
        <v>23.08</v>
      </c>
      <c r="N39" s="314">
        <v>17.63</v>
      </c>
      <c r="O39" s="314">
        <v>16.850000000000001</v>
      </c>
      <c r="P39" s="314">
        <v>16.77</v>
      </c>
      <c r="Q39" s="314">
        <v>16.670000000000002</v>
      </c>
      <c r="R39" s="314">
        <v>16.71</v>
      </c>
      <c r="S39" s="314">
        <v>17.649999999999999</v>
      </c>
      <c r="T39" s="314">
        <v>17.22</v>
      </c>
      <c r="U39" s="314">
        <v>18.78</v>
      </c>
      <c r="V39" s="314">
        <v>17.13</v>
      </c>
      <c r="W39" s="314">
        <v>17.100000000000001</v>
      </c>
      <c r="X39" s="314">
        <v>18.45</v>
      </c>
      <c r="Y39" s="314">
        <v>17.43</v>
      </c>
      <c r="Z39" s="314">
        <v>13.98</v>
      </c>
      <c r="AA39" s="314">
        <v>14.32</v>
      </c>
      <c r="AB39" s="314">
        <v>61.3</v>
      </c>
      <c r="AC39" s="314">
        <v>14.5</v>
      </c>
      <c r="AD39" s="314">
        <v>18.2</v>
      </c>
      <c r="AE39" s="314"/>
      <c r="AF39" s="335"/>
      <c r="AG39" s="314"/>
    </row>
    <row r="40" spans="2:36" s="291" customFormat="1" x14ac:dyDescent="0.2">
      <c r="B40" s="290">
        <v>0.95833333333333337</v>
      </c>
      <c r="C40" s="314">
        <v>17.47</v>
      </c>
      <c r="D40" s="314">
        <v>20.94</v>
      </c>
      <c r="E40" s="314">
        <v>16.62</v>
      </c>
      <c r="F40" s="314">
        <v>16.489999999999998</v>
      </c>
      <c r="G40" s="314">
        <v>16.46</v>
      </c>
      <c r="H40" s="314">
        <v>16.39</v>
      </c>
      <c r="I40" s="314">
        <v>16.489999999999998</v>
      </c>
      <c r="J40" s="314">
        <v>16.510000000000002</v>
      </c>
      <c r="K40" s="314">
        <v>16.59</v>
      </c>
      <c r="L40" s="314">
        <v>16.79</v>
      </c>
      <c r="M40" s="314">
        <v>31.45</v>
      </c>
      <c r="N40" s="314">
        <v>18.25</v>
      </c>
      <c r="O40" s="314">
        <v>16.79</v>
      </c>
      <c r="P40" s="314">
        <v>16.77</v>
      </c>
      <c r="Q40" s="314">
        <v>16.66</v>
      </c>
      <c r="R40" s="314">
        <v>17.61</v>
      </c>
      <c r="S40" s="314">
        <v>17.579999999999998</v>
      </c>
      <c r="T40" s="314">
        <v>17.09</v>
      </c>
      <c r="U40" s="314">
        <v>19.309999999999999</v>
      </c>
      <c r="V40" s="314">
        <v>23.85</v>
      </c>
      <c r="W40" s="314">
        <v>20.69</v>
      </c>
      <c r="X40" s="314">
        <v>20.96</v>
      </c>
      <c r="Y40" s="314">
        <v>17.350000000000001</v>
      </c>
      <c r="Z40" s="314">
        <v>16.190000000000001</v>
      </c>
      <c r="AA40" s="314">
        <v>14.59</v>
      </c>
      <c r="AB40" s="314">
        <v>85.86</v>
      </c>
      <c r="AC40" s="314">
        <v>16.5</v>
      </c>
      <c r="AD40" s="314">
        <v>20.71</v>
      </c>
      <c r="AE40" s="314"/>
      <c r="AF40" s="335"/>
      <c r="AG40" s="314"/>
    </row>
    <row r="41" spans="2:36" s="293" customFormat="1" ht="27" customHeight="1" x14ac:dyDescent="0.2">
      <c r="B41" s="288" t="s">
        <v>349</v>
      </c>
      <c r="C41" s="384" t="s">
        <v>350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</row>
    <row r="42" spans="2:36" x14ac:dyDescent="0.2">
      <c r="B42" s="294"/>
    </row>
    <row r="43" spans="2:36" x14ac:dyDescent="0.2">
      <c r="B43" s="294" t="s">
        <v>353</v>
      </c>
    </row>
    <row r="44" spans="2:36" x14ac:dyDescent="0.2">
      <c r="B44" s="29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topLeftCell="A7" zoomScale="60" zoomScaleNormal="6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hidden="1" customWidth="1"/>
    <col min="33" max="33" width="6.7109375" style="279" hidden="1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362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317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17.010000000000002</v>
      </c>
      <c r="D17" s="335">
        <v>21.21</v>
      </c>
      <c r="E17" s="335">
        <v>11.8</v>
      </c>
      <c r="F17" s="335">
        <v>6.7</v>
      </c>
      <c r="G17" s="335">
        <v>8.33</v>
      </c>
      <c r="H17" s="335">
        <v>9.6300000000000008</v>
      </c>
      <c r="I17" s="335">
        <v>6.8</v>
      </c>
      <c r="J17" s="335">
        <v>7.24</v>
      </c>
      <c r="K17" s="335">
        <v>8.33</v>
      </c>
      <c r="L17" s="335">
        <v>8.5299999999999994</v>
      </c>
      <c r="M17" s="335">
        <v>6.88</v>
      </c>
      <c r="N17" s="335">
        <v>7.91</v>
      </c>
      <c r="O17" s="335">
        <v>28.72</v>
      </c>
      <c r="P17" s="335">
        <v>9.49</v>
      </c>
      <c r="Q17" s="335">
        <v>9.4499999999999993</v>
      </c>
      <c r="R17" s="335">
        <v>9.77</v>
      </c>
      <c r="S17" s="335">
        <v>10.65</v>
      </c>
      <c r="T17" s="335">
        <v>9.02</v>
      </c>
      <c r="U17" s="335">
        <v>49.91</v>
      </c>
      <c r="V17" s="335">
        <v>10.74</v>
      </c>
      <c r="W17" s="335">
        <v>36.4</v>
      </c>
      <c r="X17" s="335">
        <v>64.47</v>
      </c>
      <c r="Y17" s="335">
        <v>86.68</v>
      </c>
      <c r="Z17" s="335">
        <v>8.3000000000000007</v>
      </c>
      <c r="AA17" s="335">
        <v>8.69</v>
      </c>
      <c r="AB17" s="335">
        <v>10.63</v>
      </c>
      <c r="AC17" s="335">
        <v>7.69</v>
      </c>
      <c r="AD17" s="335">
        <v>13.34</v>
      </c>
      <c r="AE17" s="335"/>
      <c r="AF17" s="335"/>
      <c r="AG17" s="335"/>
    </row>
    <row r="18" spans="2:33" s="291" customFormat="1" x14ac:dyDescent="0.2">
      <c r="B18" s="290">
        <v>4.1666666666666664E-2</v>
      </c>
      <c r="C18" s="335">
        <v>7.16</v>
      </c>
      <c r="D18" s="335">
        <v>10.62</v>
      </c>
      <c r="E18" s="335">
        <v>21.53</v>
      </c>
      <c r="F18" s="335">
        <v>8.6199999999999992</v>
      </c>
      <c r="G18" s="335">
        <v>10.74</v>
      </c>
      <c r="H18" s="335">
        <v>13.93</v>
      </c>
      <c r="I18" s="335">
        <v>6.66</v>
      </c>
      <c r="J18" s="335">
        <v>7.46</v>
      </c>
      <c r="K18" s="335">
        <v>8.3800000000000008</v>
      </c>
      <c r="L18" s="335">
        <v>9.01</v>
      </c>
      <c r="M18" s="335">
        <v>7.2</v>
      </c>
      <c r="N18" s="335">
        <v>7.02</v>
      </c>
      <c r="O18" s="335">
        <v>99.55</v>
      </c>
      <c r="P18" s="335">
        <v>14.12</v>
      </c>
      <c r="Q18" s="335">
        <v>15.47</v>
      </c>
      <c r="R18" s="335">
        <v>9.76</v>
      </c>
      <c r="S18" s="335">
        <v>29.01</v>
      </c>
      <c r="T18" s="335">
        <v>9.83</v>
      </c>
      <c r="U18" s="335">
        <v>70.739999999999995</v>
      </c>
      <c r="V18" s="335">
        <v>9.6199999999999992</v>
      </c>
      <c r="W18" s="335">
        <v>8.4700000000000006</v>
      </c>
      <c r="X18" s="335">
        <v>55.24</v>
      </c>
      <c r="Y18" s="335">
        <v>126.24</v>
      </c>
      <c r="Z18" s="335">
        <v>8.2799999999999994</v>
      </c>
      <c r="AA18" s="335">
        <v>8.4499999999999993</v>
      </c>
      <c r="AB18" s="335">
        <v>24.81</v>
      </c>
      <c r="AC18" s="335">
        <v>7.7</v>
      </c>
      <c r="AD18" s="335">
        <v>8.48</v>
      </c>
      <c r="AE18" s="335"/>
      <c r="AF18" s="335"/>
      <c r="AG18" s="335"/>
    </row>
    <row r="19" spans="2:33" s="291" customFormat="1" x14ac:dyDescent="0.2">
      <c r="B19" s="290">
        <v>8.3333333333333329E-2</v>
      </c>
      <c r="C19" s="335">
        <v>7.13</v>
      </c>
      <c r="D19" s="335">
        <v>49.01</v>
      </c>
      <c r="E19" s="335">
        <v>11.9</v>
      </c>
      <c r="F19" s="335">
        <v>6.82</v>
      </c>
      <c r="G19" s="335">
        <v>26.8</v>
      </c>
      <c r="H19" s="335">
        <v>10.119999999999999</v>
      </c>
      <c r="I19" s="335">
        <v>7.16</v>
      </c>
      <c r="J19" s="335">
        <v>8.9499999999999993</v>
      </c>
      <c r="K19" s="335">
        <v>32.44</v>
      </c>
      <c r="L19" s="335">
        <v>18.5</v>
      </c>
      <c r="M19" s="335">
        <v>37.28</v>
      </c>
      <c r="N19" s="335">
        <v>7.05</v>
      </c>
      <c r="O19" s="335">
        <v>23.55</v>
      </c>
      <c r="P19" s="335">
        <v>61.54</v>
      </c>
      <c r="Q19" s="335">
        <v>52.64</v>
      </c>
      <c r="R19" s="335">
        <v>9.8000000000000007</v>
      </c>
      <c r="S19" s="335">
        <v>48.87</v>
      </c>
      <c r="T19" s="335">
        <v>10.01</v>
      </c>
      <c r="U19" s="335">
        <v>32.25</v>
      </c>
      <c r="V19" s="335">
        <v>8.99</v>
      </c>
      <c r="W19" s="335">
        <v>7.9</v>
      </c>
      <c r="X19" s="335">
        <v>10.52</v>
      </c>
      <c r="Y19" s="335">
        <v>68.37</v>
      </c>
      <c r="Z19" s="335">
        <v>8.2100000000000009</v>
      </c>
      <c r="AA19" s="335">
        <v>8.17</v>
      </c>
      <c r="AB19" s="335">
        <v>23.1</v>
      </c>
      <c r="AC19" s="335">
        <v>8.26</v>
      </c>
      <c r="AD19" s="335">
        <v>8.31</v>
      </c>
      <c r="AE19" s="335"/>
      <c r="AF19" s="335"/>
      <c r="AG19" s="335"/>
    </row>
    <row r="20" spans="2:33" s="291" customFormat="1" x14ac:dyDescent="0.2">
      <c r="B20" s="290">
        <v>0.125</v>
      </c>
      <c r="C20" s="335">
        <v>7.44</v>
      </c>
      <c r="D20" s="335">
        <v>21.63</v>
      </c>
      <c r="E20" s="335">
        <v>8.4700000000000006</v>
      </c>
      <c r="F20" s="335">
        <v>6.73</v>
      </c>
      <c r="G20" s="335">
        <v>7.08</v>
      </c>
      <c r="H20" s="335">
        <v>7.78</v>
      </c>
      <c r="I20" s="335">
        <v>7.19</v>
      </c>
      <c r="J20" s="335">
        <v>11.26</v>
      </c>
      <c r="K20" s="335">
        <v>42.42</v>
      </c>
      <c r="L20" s="335">
        <v>31.72</v>
      </c>
      <c r="M20" s="335">
        <v>17.07</v>
      </c>
      <c r="N20" s="335">
        <v>6.88</v>
      </c>
      <c r="O20" s="335">
        <v>11.37</v>
      </c>
      <c r="P20" s="335">
        <v>38.53</v>
      </c>
      <c r="Q20" s="335">
        <v>37.35</v>
      </c>
      <c r="R20" s="335">
        <v>9.83</v>
      </c>
      <c r="S20" s="335">
        <v>18.46</v>
      </c>
      <c r="T20" s="335">
        <v>10.3</v>
      </c>
      <c r="U20" s="335">
        <v>19.03</v>
      </c>
      <c r="V20" s="335">
        <v>9.4</v>
      </c>
      <c r="W20" s="335">
        <v>7.49</v>
      </c>
      <c r="X20" s="335">
        <v>8.9700000000000006</v>
      </c>
      <c r="Y20" s="335">
        <v>63.02</v>
      </c>
      <c r="Z20" s="335">
        <v>8.02</v>
      </c>
      <c r="AA20" s="335">
        <v>7.98</v>
      </c>
      <c r="AB20" s="335">
        <v>19.739999999999998</v>
      </c>
      <c r="AC20" s="335">
        <v>13.12</v>
      </c>
      <c r="AD20" s="335">
        <v>11.13</v>
      </c>
      <c r="AE20" s="335"/>
      <c r="AF20" s="335"/>
      <c r="AG20" s="335"/>
    </row>
    <row r="21" spans="2:33" s="291" customFormat="1" x14ac:dyDescent="0.2">
      <c r="B21" s="290">
        <v>0.16666666666666666</v>
      </c>
      <c r="C21" s="335">
        <v>19.989999999999998</v>
      </c>
      <c r="D21" s="335">
        <v>7.73</v>
      </c>
      <c r="E21" s="335">
        <v>9.1199999999999992</v>
      </c>
      <c r="F21" s="335">
        <v>6.73</v>
      </c>
      <c r="G21" s="335">
        <v>7.23</v>
      </c>
      <c r="H21" s="335">
        <v>7.06</v>
      </c>
      <c r="I21" s="335">
        <v>6.95</v>
      </c>
      <c r="J21" s="335">
        <v>15.11</v>
      </c>
      <c r="K21" s="335">
        <v>13.87</v>
      </c>
      <c r="L21" s="335">
        <v>14.14</v>
      </c>
      <c r="M21" s="335">
        <v>8.24</v>
      </c>
      <c r="N21" s="335">
        <v>7.19</v>
      </c>
      <c r="O21" s="335">
        <v>9.58</v>
      </c>
      <c r="P21" s="335">
        <v>14.16</v>
      </c>
      <c r="Q21" s="335">
        <v>11.26</v>
      </c>
      <c r="R21" s="335">
        <v>10.039999999999999</v>
      </c>
      <c r="S21" s="335">
        <v>80.06</v>
      </c>
      <c r="T21" s="335">
        <v>10.66</v>
      </c>
      <c r="U21" s="335">
        <v>15.8</v>
      </c>
      <c r="V21" s="335">
        <v>22.55</v>
      </c>
      <c r="W21" s="335">
        <v>7.62</v>
      </c>
      <c r="X21" s="335">
        <v>55.22</v>
      </c>
      <c r="Y21" s="335">
        <v>41.28</v>
      </c>
      <c r="Z21" s="335">
        <v>8.34</v>
      </c>
      <c r="AA21" s="335">
        <v>7.9</v>
      </c>
      <c r="AB21" s="335">
        <v>29.43</v>
      </c>
      <c r="AC21" s="335">
        <v>16</v>
      </c>
      <c r="AD21" s="335">
        <v>51.26</v>
      </c>
      <c r="AE21" s="335"/>
      <c r="AF21" s="335"/>
      <c r="AG21" s="335"/>
    </row>
    <row r="22" spans="2:33" s="291" customFormat="1" x14ac:dyDescent="0.2">
      <c r="B22" s="290">
        <v>0.20833333333333334</v>
      </c>
      <c r="C22" s="335">
        <v>8.8000000000000007</v>
      </c>
      <c r="D22" s="335">
        <v>7.06</v>
      </c>
      <c r="E22" s="335">
        <v>7.98</v>
      </c>
      <c r="F22" s="335">
        <v>6.69</v>
      </c>
      <c r="G22" s="335">
        <v>7.62</v>
      </c>
      <c r="H22" s="335">
        <v>6.96</v>
      </c>
      <c r="I22" s="335">
        <v>7.17</v>
      </c>
      <c r="J22" s="335">
        <v>8.2100000000000009</v>
      </c>
      <c r="K22" s="335">
        <v>12.55</v>
      </c>
      <c r="L22" s="335">
        <v>8.49</v>
      </c>
      <c r="M22" s="335">
        <v>7.37</v>
      </c>
      <c r="N22" s="335">
        <v>7.17</v>
      </c>
      <c r="O22" s="335">
        <v>9.52</v>
      </c>
      <c r="P22" s="335">
        <v>7.83</v>
      </c>
      <c r="Q22" s="335">
        <v>10.02</v>
      </c>
      <c r="R22" s="335">
        <v>9.7899999999999991</v>
      </c>
      <c r="S22" s="335">
        <v>49.89</v>
      </c>
      <c r="T22" s="335">
        <v>22.37</v>
      </c>
      <c r="U22" s="335">
        <v>67.87</v>
      </c>
      <c r="V22" s="335">
        <v>34.01</v>
      </c>
      <c r="W22" s="335">
        <v>7.67</v>
      </c>
      <c r="X22" s="335">
        <v>16.11</v>
      </c>
      <c r="Y22" s="335">
        <v>13.08</v>
      </c>
      <c r="Z22" s="335">
        <v>7.87</v>
      </c>
      <c r="AA22" s="335">
        <v>7.99</v>
      </c>
      <c r="AB22" s="335">
        <v>28.38</v>
      </c>
      <c r="AC22" s="335">
        <v>24.74</v>
      </c>
      <c r="AD22" s="335">
        <v>12.37</v>
      </c>
      <c r="AE22" s="335"/>
      <c r="AF22" s="335"/>
      <c r="AG22" s="335"/>
    </row>
    <row r="23" spans="2:33" s="291" customFormat="1" x14ac:dyDescent="0.2">
      <c r="B23" s="290">
        <v>0.25</v>
      </c>
      <c r="C23" s="335">
        <v>6.98</v>
      </c>
      <c r="D23" s="335">
        <v>7.03</v>
      </c>
      <c r="E23" s="335">
        <v>16.86</v>
      </c>
      <c r="F23" s="335">
        <v>11.41</v>
      </c>
      <c r="G23" s="335">
        <v>7.16</v>
      </c>
      <c r="H23" s="335">
        <v>7.03</v>
      </c>
      <c r="I23" s="335">
        <v>7.23</v>
      </c>
      <c r="J23" s="335">
        <v>9.15</v>
      </c>
      <c r="K23" s="335">
        <v>12.38</v>
      </c>
      <c r="L23" s="335">
        <v>8.33</v>
      </c>
      <c r="M23" s="335">
        <v>7.84</v>
      </c>
      <c r="N23" s="335">
        <v>6.87</v>
      </c>
      <c r="O23" s="335">
        <v>11.87</v>
      </c>
      <c r="P23" s="335">
        <v>7.78</v>
      </c>
      <c r="Q23" s="335">
        <v>9.2899999999999991</v>
      </c>
      <c r="R23" s="335">
        <v>10.039999999999999</v>
      </c>
      <c r="S23" s="335">
        <v>29.4</v>
      </c>
      <c r="T23" s="335">
        <v>106.93</v>
      </c>
      <c r="U23" s="335">
        <v>86.4</v>
      </c>
      <c r="V23" s="335">
        <v>37.17</v>
      </c>
      <c r="W23" s="335">
        <v>8.3000000000000007</v>
      </c>
      <c r="X23" s="335">
        <v>10.86</v>
      </c>
      <c r="Y23" s="335">
        <v>9.6199999999999992</v>
      </c>
      <c r="Z23" s="335">
        <v>7.87</v>
      </c>
      <c r="AA23" s="335">
        <v>13.98</v>
      </c>
      <c r="AB23" s="335">
        <v>12.37</v>
      </c>
      <c r="AC23" s="335">
        <v>10.83</v>
      </c>
      <c r="AD23" s="335">
        <v>9.17</v>
      </c>
      <c r="AE23" s="335"/>
      <c r="AF23" s="335"/>
      <c r="AG23" s="335"/>
    </row>
    <row r="24" spans="2:33" s="291" customFormat="1" x14ac:dyDescent="0.2">
      <c r="B24" s="290">
        <v>0.29166666666666669</v>
      </c>
      <c r="C24" s="335">
        <v>18.309999999999999</v>
      </c>
      <c r="D24" s="335">
        <v>7.01</v>
      </c>
      <c r="E24" s="335">
        <v>25.95</v>
      </c>
      <c r="F24" s="335">
        <v>9.4499999999999993</v>
      </c>
      <c r="G24" s="335">
        <v>7.24</v>
      </c>
      <c r="H24" s="335">
        <v>6.89</v>
      </c>
      <c r="I24" s="335">
        <v>6.7</v>
      </c>
      <c r="J24" s="335">
        <v>9.0500000000000007</v>
      </c>
      <c r="K24" s="335">
        <v>9.7899999999999991</v>
      </c>
      <c r="L24" s="335">
        <v>8.84</v>
      </c>
      <c r="M24" s="335">
        <v>8.44</v>
      </c>
      <c r="N24" s="335">
        <v>7.16</v>
      </c>
      <c r="O24" s="335">
        <v>22.64</v>
      </c>
      <c r="P24" s="335">
        <v>7.87</v>
      </c>
      <c r="Q24" s="335">
        <v>13.08</v>
      </c>
      <c r="R24" s="335">
        <v>10.11</v>
      </c>
      <c r="S24" s="335">
        <v>13.76</v>
      </c>
      <c r="T24" s="335">
        <v>37.61</v>
      </c>
      <c r="U24" s="335">
        <v>36.58</v>
      </c>
      <c r="V24" s="335">
        <v>17.86</v>
      </c>
      <c r="W24" s="335">
        <v>18.07</v>
      </c>
      <c r="X24" s="335">
        <v>8.15</v>
      </c>
      <c r="Y24" s="335">
        <v>8.94</v>
      </c>
      <c r="Z24" s="335">
        <v>9.8000000000000007</v>
      </c>
      <c r="AA24" s="335">
        <v>30.08</v>
      </c>
      <c r="AB24" s="335">
        <v>9.33</v>
      </c>
      <c r="AC24" s="335">
        <v>9.9499999999999993</v>
      </c>
      <c r="AD24" s="335">
        <v>9.3800000000000008</v>
      </c>
      <c r="AE24" s="335"/>
      <c r="AF24" s="335"/>
      <c r="AG24" s="335"/>
    </row>
    <row r="25" spans="2:33" s="291" customFormat="1" x14ac:dyDescent="0.2">
      <c r="B25" s="290">
        <v>0.33333333333333331</v>
      </c>
      <c r="C25" s="335">
        <v>9.34</v>
      </c>
      <c r="D25" s="335">
        <v>7.03</v>
      </c>
      <c r="E25" s="335">
        <v>12.47</v>
      </c>
      <c r="F25" s="335">
        <v>6.89</v>
      </c>
      <c r="G25" s="335">
        <v>7.69</v>
      </c>
      <c r="H25" s="335">
        <v>6.82</v>
      </c>
      <c r="I25" s="335">
        <v>6.96</v>
      </c>
      <c r="J25" s="335">
        <v>8.98</v>
      </c>
      <c r="K25" s="335">
        <v>9.4499999999999993</v>
      </c>
      <c r="L25" s="335">
        <v>8.7799999999999994</v>
      </c>
      <c r="M25" s="335">
        <v>7.35</v>
      </c>
      <c r="N25" s="335">
        <v>7.8</v>
      </c>
      <c r="O25" s="335">
        <v>14.37</v>
      </c>
      <c r="P25" s="335">
        <v>7.74</v>
      </c>
      <c r="Q25" s="335">
        <v>9.49</v>
      </c>
      <c r="R25" s="335">
        <v>10.16</v>
      </c>
      <c r="S25" s="335">
        <v>9.2200000000000006</v>
      </c>
      <c r="T25" s="335">
        <v>14.57</v>
      </c>
      <c r="U25" s="335">
        <v>22.64</v>
      </c>
      <c r="V25" s="335">
        <v>12.13</v>
      </c>
      <c r="W25" s="335">
        <v>10.66</v>
      </c>
      <c r="X25" s="335">
        <v>8.1</v>
      </c>
      <c r="Y25" s="335">
        <v>8.8699999999999992</v>
      </c>
      <c r="Z25" s="335">
        <v>11.58</v>
      </c>
      <c r="AA25" s="335">
        <v>8.51</v>
      </c>
      <c r="AB25" s="335">
        <v>8.4700000000000006</v>
      </c>
      <c r="AC25" s="335">
        <v>8.49</v>
      </c>
      <c r="AD25" s="335">
        <v>10.130000000000001</v>
      </c>
      <c r="AE25" s="335"/>
      <c r="AF25" s="335"/>
      <c r="AG25" s="335"/>
    </row>
    <row r="26" spans="2:33" s="291" customFormat="1" x14ac:dyDescent="0.2">
      <c r="B26" s="290">
        <v>0.375</v>
      </c>
      <c r="C26" s="335">
        <v>7.28</v>
      </c>
      <c r="D26" s="335">
        <v>6.96</v>
      </c>
      <c r="E26" s="335">
        <v>8.9</v>
      </c>
      <c r="F26" s="335">
        <v>6.7</v>
      </c>
      <c r="G26" s="335">
        <v>8.74</v>
      </c>
      <c r="H26" s="335">
        <v>6.76</v>
      </c>
      <c r="I26" s="335">
        <v>6.91</v>
      </c>
      <c r="J26" s="335">
        <v>8.56</v>
      </c>
      <c r="K26" s="335">
        <v>8.83</v>
      </c>
      <c r="L26" s="335">
        <v>8.67</v>
      </c>
      <c r="M26" s="335">
        <v>6.92</v>
      </c>
      <c r="N26" s="335">
        <v>7.02</v>
      </c>
      <c r="O26" s="335">
        <v>9.34</v>
      </c>
      <c r="P26" s="335">
        <v>7.52</v>
      </c>
      <c r="Q26" s="335">
        <v>9.5399999999999991</v>
      </c>
      <c r="R26" s="335">
        <v>9.92</v>
      </c>
      <c r="S26" s="335">
        <v>8.76</v>
      </c>
      <c r="T26" s="335">
        <v>11.37</v>
      </c>
      <c r="U26" s="335">
        <v>10.16</v>
      </c>
      <c r="V26" s="335">
        <v>8.6</v>
      </c>
      <c r="W26" s="335">
        <v>8.1</v>
      </c>
      <c r="X26" s="335">
        <v>8.15</v>
      </c>
      <c r="Y26" s="335">
        <v>8.6999999999999993</v>
      </c>
      <c r="Z26" s="335">
        <v>7.9</v>
      </c>
      <c r="AA26" s="335">
        <v>7.84</v>
      </c>
      <c r="AB26" s="335">
        <v>8.23</v>
      </c>
      <c r="AC26" s="335">
        <v>7.52</v>
      </c>
      <c r="AD26" s="335">
        <v>10.11</v>
      </c>
      <c r="AE26" s="335"/>
      <c r="AF26" s="335"/>
      <c r="AG26" s="335"/>
    </row>
    <row r="27" spans="2:33" s="291" customFormat="1" x14ac:dyDescent="0.2">
      <c r="B27" s="290">
        <v>0.41666666666666669</v>
      </c>
      <c r="C27" s="335">
        <v>6.7</v>
      </c>
      <c r="D27" s="335">
        <v>7.08</v>
      </c>
      <c r="E27" s="335">
        <v>6.76</v>
      </c>
      <c r="F27" s="335" t="s">
        <v>352</v>
      </c>
      <c r="G27" s="335">
        <v>7.46</v>
      </c>
      <c r="H27" s="335">
        <v>6.74</v>
      </c>
      <c r="I27" s="335">
        <v>6.67</v>
      </c>
      <c r="J27" s="335">
        <v>8.35</v>
      </c>
      <c r="K27" s="335">
        <v>8.58</v>
      </c>
      <c r="L27" s="335">
        <v>8.34</v>
      </c>
      <c r="M27" s="335">
        <v>6.78</v>
      </c>
      <c r="N27" s="335">
        <v>6.84</v>
      </c>
      <c r="O27" s="335">
        <v>9.24</v>
      </c>
      <c r="P27" s="335">
        <v>8.42</v>
      </c>
      <c r="Q27" s="335">
        <v>9.17</v>
      </c>
      <c r="R27" s="335">
        <v>9.59</v>
      </c>
      <c r="S27" s="335">
        <v>9.5500000000000007</v>
      </c>
      <c r="T27" s="335">
        <v>9.69</v>
      </c>
      <c r="U27" s="335">
        <v>9.7899999999999991</v>
      </c>
      <c r="V27" s="335">
        <v>8.56</v>
      </c>
      <c r="W27" s="335">
        <v>7.48</v>
      </c>
      <c r="X27" s="335">
        <v>8.0500000000000007</v>
      </c>
      <c r="Y27" s="335">
        <v>8.58</v>
      </c>
      <c r="Z27" s="335">
        <v>7.35</v>
      </c>
      <c r="AA27" s="335">
        <v>7.02</v>
      </c>
      <c r="AB27" s="335">
        <v>7.67</v>
      </c>
      <c r="AC27" s="335">
        <v>7.33</v>
      </c>
      <c r="AD27" s="335">
        <v>9.42</v>
      </c>
      <c r="AE27" s="335"/>
      <c r="AF27" s="335"/>
      <c r="AG27" s="335"/>
    </row>
    <row r="28" spans="2:33" s="291" customFormat="1" x14ac:dyDescent="0.2">
      <c r="B28" s="290">
        <v>0.45833333333333331</v>
      </c>
      <c r="C28" s="335">
        <v>6.67</v>
      </c>
      <c r="D28" s="335">
        <v>6.81</v>
      </c>
      <c r="E28" s="335">
        <v>6.74</v>
      </c>
      <c r="F28" s="335" t="s">
        <v>352</v>
      </c>
      <c r="G28" s="335">
        <v>6.73</v>
      </c>
      <c r="H28" s="335">
        <v>6.76</v>
      </c>
      <c r="I28" s="335">
        <v>6.62</v>
      </c>
      <c r="J28" s="335">
        <v>8.33</v>
      </c>
      <c r="K28" s="335">
        <v>8.5500000000000007</v>
      </c>
      <c r="L28" s="335">
        <v>7.94</v>
      </c>
      <c r="M28" s="335">
        <v>6.78</v>
      </c>
      <c r="N28" s="335">
        <v>6.78</v>
      </c>
      <c r="O28" s="335">
        <v>8.8800000000000008</v>
      </c>
      <c r="P28" s="335">
        <v>9.67</v>
      </c>
      <c r="Q28" s="335">
        <v>8.81</v>
      </c>
      <c r="R28" s="335">
        <v>9.52</v>
      </c>
      <c r="S28" s="335">
        <v>9.69</v>
      </c>
      <c r="T28" s="335">
        <v>8.98</v>
      </c>
      <c r="U28" s="335">
        <v>9.42</v>
      </c>
      <c r="V28" s="335">
        <v>8.49</v>
      </c>
      <c r="W28" s="335">
        <v>7.46</v>
      </c>
      <c r="X28" s="335">
        <v>7.7</v>
      </c>
      <c r="Y28" s="335">
        <v>8.42</v>
      </c>
      <c r="Z28" s="335">
        <v>7.38</v>
      </c>
      <c r="AA28" s="335">
        <v>7.13</v>
      </c>
      <c r="AB28" s="335">
        <v>7.42</v>
      </c>
      <c r="AC28" s="335">
        <v>7.35</v>
      </c>
      <c r="AD28" s="335">
        <v>9.77</v>
      </c>
      <c r="AE28" s="335"/>
      <c r="AF28" s="335"/>
      <c r="AG28" s="335"/>
    </row>
    <row r="29" spans="2:33" s="291" customFormat="1" x14ac:dyDescent="0.2">
      <c r="B29" s="290">
        <v>0.5</v>
      </c>
      <c r="C29" s="335">
        <v>6.66</v>
      </c>
      <c r="D29" s="335">
        <v>6.91</v>
      </c>
      <c r="E29" s="335">
        <v>6.84</v>
      </c>
      <c r="F29" s="335">
        <v>7.12</v>
      </c>
      <c r="G29" s="335">
        <v>6.95</v>
      </c>
      <c r="H29" s="335">
        <v>7.02</v>
      </c>
      <c r="I29" s="335">
        <v>6.62</v>
      </c>
      <c r="J29" s="335">
        <v>8.35</v>
      </c>
      <c r="K29" s="335">
        <v>8.3699999999999992</v>
      </c>
      <c r="L29" s="335">
        <v>7.98</v>
      </c>
      <c r="M29" s="335">
        <v>6.74</v>
      </c>
      <c r="N29" s="335">
        <v>7.23</v>
      </c>
      <c r="O29" s="335">
        <v>7.98</v>
      </c>
      <c r="P29" s="335">
        <v>9.7899999999999991</v>
      </c>
      <c r="Q29" s="335">
        <v>9.02</v>
      </c>
      <c r="R29" s="335">
        <v>9.5500000000000007</v>
      </c>
      <c r="S29" s="335">
        <v>9.4700000000000006</v>
      </c>
      <c r="T29" s="335">
        <v>9.17</v>
      </c>
      <c r="U29" s="335">
        <v>9.19</v>
      </c>
      <c r="V29" s="335">
        <v>8.1300000000000008</v>
      </c>
      <c r="W29" s="335">
        <v>7.44</v>
      </c>
      <c r="X29" s="335">
        <v>7.69</v>
      </c>
      <c r="Y29" s="335">
        <v>8.3800000000000008</v>
      </c>
      <c r="Z29" s="335">
        <v>7.28</v>
      </c>
      <c r="AA29" s="335">
        <v>7.17</v>
      </c>
      <c r="AB29" s="335">
        <v>7.33</v>
      </c>
      <c r="AC29" s="335">
        <v>7.23</v>
      </c>
      <c r="AD29" s="335">
        <v>9.4</v>
      </c>
      <c r="AE29" s="335"/>
      <c r="AF29" s="335"/>
      <c r="AG29" s="335"/>
    </row>
    <row r="30" spans="2:33" s="291" customFormat="1" x14ac:dyDescent="0.2">
      <c r="B30" s="290">
        <v>0.54166666666666663</v>
      </c>
      <c r="C30" s="335">
        <v>6.52</v>
      </c>
      <c r="D30" s="335">
        <v>6.82</v>
      </c>
      <c r="E30" s="335">
        <v>6.84</v>
      </c>
      <c r="F30" s="335">
        <v>6.48</v>
      </c>
      <c r="G30" s="335">
        <v>6.96</v>
      </c>
      <c r="H30" s="335">
        <v>7.16</v>
      </c>
      <c r="I30" s="335">
        <v>6.6</v>
      </c>
      <c r="J30" s="335">
        <v>8.6</v>
      </c>
      <c r="K30" s="335">
        <v>8.31</v>
      </c>
      <c r="L30" s="335">
        <v>7.8</v>
      </c>
      <c r="M30" s="335">
        <v>6.76</v>
      </c>
      <c r="N30" s="335">
        <v>8.01</v>
      </c>
      <c r="O30" s="335">
        <v>8.6999999999999993</v>
      </c>
      <c r="P30" s="335">
        <v>9.48</v>
      </c>
      <c r="Q30" s="335">
        <v>9.4</v>
      </c>
      <c r="R30" s="335">
        <v>9.51</v>
      </c>
      <c r="S30" s="335">
        <v>9.0399999999999991</v>
      </c>
      <c r="T30" s="335">
        <v>9.51</v>
      </c>
      <c r="U30" s="335">
        <v>8.77</v>
      </c>
      <c r="V30" s="335">
        <v>8.01</v>
      </c>
      <c r="W30" s="335">
        <v>7.33</v>
      </c>
      <c r="X30" s="335">
        <v>7.66</v>
      </c>
      <c r="Y30" s="335">
        <v>8.3000000000000007</v>
      </c>
      <c r="Z30" s="335" t="s">
        <v>352</v>
      </c>
      <c r="AA30" s="335">
        <v>6.99</v>
      </c>
      <c r="AB30" s="335">
        <v>7.45</v>
      </c>
      <c r="AC30" s="335">
        <v>7.24</v>
      </c>
      <c r="AD30" s="335">
        <v>9.42</v>
      </c>
      <c r="AE30" s="335"/>
      <c r="AF30" s="335"/>
      <c r="AG30" s="335"/>
    </row>
    <row r="31" spans="2:33" s="291" customFormat="1" x14ac:dyDescent="0.2">
      <c r="B31" s="290">
        <v>0.58333333333333337</v>
      </c>
      <c r="C31" s="335">
        <v>6.6</v>
      </c>
      <c r="D31" s="335">
        <v>6.78</v>
      </c>
      <c r="E31" s="335">
        <v>6.8</v>
      </c>
      <c r="F31" s="335">
        <v>6.35</v>
      </c>
      <c r="G31" s="335">
        <v>6.76</v>
      </c>
      <c r="H31" s="335">
        <v>7.39</v>
      </c>
      <c r="I31" s="335">
        <v>6.53</v>
      </c>
      <c r="J31" s="335">
        <v>8.59</v>
      </c>
      <c r="K31" s="335">
        <v>8.3000000000000007</v>
      </c>
      <c r="L31" s="335">
        <v>7.76</v>
      </c>
      <c r="M31" s="335">
        <v>6.84</v>
      </c>
      <c r="N31" s="335">
        <v>8.85</v>
      </c>
      <c r="O31" s="335">
        <v>9.31</v>
      </c>
      <c r="P31" s="335">
        <v>9.4499999999999993</v>
      </c>
      <c r="Q31" s="335">
        <v>8.91</v>
      </c>
      <c r="R31" s="335">
        <v>9.6199999999999992</v>
      </c>
      <c r="S31" s="335">
        <v>7.98</v>
      </c>
      <c r="T31" s="335">
        <v>9.44</v>
      </c>
      <c r="U31" s="335">
        <v>8.58</v>
      </c>
      <c r="V31" s="335">
        <v>8.19</v>
      </c>
      <c r="W31" s="335">
        <v>7.2</v>
      </c>
      <c r="X31" s="335">
        <v>7.63</v>
      </c>
      <c r="Y31" s="335">
        <v>8.3000000000000007</v>
      </c>
      <c r="Z31" s="335">
        <v>8.4700000000000006</v>
      </c>
      <c r="AA31" s="335">
        <v>7.16</v>
      </c>
      <c r="AB31" s="335">
        <v>7.48</v>
      </c>
      <c r="AC31" s="335">
        <v>7.21</v>
      </c>
      <c r="AD31" s="335">
        <v>9.41</v>
      </c>
      <c r="AE31" s="335"/>
      <c r="AF31" s="335"/>
      <c r="AG31" s="335"/>
    </row>
    <row r="32" spans="2:33" s="291" customFormat="1" x14ac:dyDescent="0.2">
      <c r="B32" s="290">
        <v>0.625</v>
      </c>
      <c r="C32" s="335">
        <v>6.66</v>
      </c>
      <c r="D32" s="335">
        <v>6.7</v>
      </c>
      <c r="E32" s="335">
        <v>6.77</v>
      </c>
      <c r="F32" s="335">
        <v>6.35</v>
      </c>
      <c r="G32" s="335">
        <v>6.87</v>
      </c>
      <c r="H32" s="335">
        <v>7.01</v>
      </c>
      <c r="I32" s="335">
        <v>6.73</v>
      </c>
      <c r="J32" s="335">
        <v>8.58</v>
      </c>
      <c r="K32" s="335">
        <v>8.6199999999999992</v>
      </c>
      <c r="L32" s="335">
        <v>7.98</v>
      </c>
      <c r="M32" s="335" t="s">
        <v>352</v>
      </c>
      <c r="N32" s="335">
        <v>8.85</v>
      </c>
      <c r="O32" s="335">
        <v>9.6199999999999992</v>
      </c>
      <c r="P32" s="335">
        <v>9.4499999999999993</v>
      </c>
      <c r="Q32" s="335">
        <v>9.26</v>
      </c>
      <c r="R32" s="335">
        <v>9.66</v>
      </c>
      <c r="S32" s="335">
        <v>8.19</v>
      </c>
      <c r="T32" s="335">
        <v>7.69</v>
      </c>
      <c r="U32" s="335">
        <v>8.5299999999999994</v>
      </c>
      <c r="V32" s="335">
        <v>8.1999999999999993</v>
      </c>
      <c r="W32" s="335">
        <v>7.2</v>
      </c>
      <c r="X32" s="335">
        <v>7.58</v>
      </c>
      <c r="Y32" s="335">
        <v>8.24</v>
      </c>
      <c r="Z32" s="335">
        <v>7.53</v>
      </c>
      <c r="AA32" s="335">
        <v>7.21</v>
      </c>
      <c r="AB32" s="335">
        <v>7.41</v>
      </c>
      <c r="AC32" s="314">
        <v>7.38</v>
      </c>
      <c r="AD32" s="335">
        <v>8.6999999999999993</v>
      </c>
      <c r="AE32" s="335"/>
      <c r="AF32" s="335"/>
      <c r="AG32" s="335"/>
    </row>
    <row r="33" spans="2:36" s="291" customFormat="1" x14ac:dyDescent="0.2">
      <c r="B33" s="290">
        <v>0.66666666666666663</v>
      </c>
      <c r="C33" s="335">
        <v>6.64</v>
      </c>
      <c r="D33" s="335">
        <v>6.82</v>
      </c>
      <c r="E33" s="335">
        <v>6.77</v>
      </c>
      <c r="F33" s="335">
        <v>6.55</v>
      </c>
      <c r="G33" s="335">
        <v>6.81</v>
      </c>
      <c r="H33" s="335">
        <v>7.06</v>
      </c>
      <c r="I33" s="335">
        <v>7.27</v>
      </c>
      <c r="J33" s="335">
        <v>8.73</v>
      </c>
      <c r="K33" s="335">
        <v>8.3800000000000008</v>
      </c>
      <c r="L33" s="335">
        <v>8.1</v>
      </c>
      <c r="M33" s="335">
        <v>7.1</v>
      </c>
      <c r="N33" s="335">
        <v>8.85</v>
      </c>
      <c r="O33" s="335">
        <v>9.83</v>
      </c>
      <c r="P33" s="335">
        <v>9.6199999999999992</v>
      </c>
      <c r="Q33" s="335">
        <v>9.31</v>
      </c>
      <c r="R33" s="335">
        <v>9.52</v>
      </c>
      <c r="S33" s="335">
        <v>9.0500000000000007</v>
      </c>
      <c r="T33" s="335">
        <v>7.52</v>
      </c>
      <c r="U33" s="335">
        <v>8.58</v>
      </c>
      <c r="V33" s="335">
        <v>8.09</v>
      </c>
      <c r="W33" s="335">
        <v>7.33</v>
      </c>
      <c r="X33" s="335">
        <v>7.6</v>
      </c>
      <c r="Y33" s="335">
        <v>8.4</v>
      </c>
      <c r="Z33" s="335">
        <v>7.73</v>
      </c>
      <c r="AA33" s="335">
        <v>7.1</v>
      </c>
      <c r="AB33" s="335">
        <v>7.28</v>
      </c>
      <c r="AC33" s="314">
        <v>7.44</v>
      </c>
      <c r="AD33" s="335">
        <v>8.66</v>
      </c>
      <c r="AE33" s="335"/>
      <c r="AF33" s="335"/>
      <c r="AG33" s="335"/>
    </row>
    <row r="34" spans="2:36" s="291" customFormat="1" x14ac:dyDescent="0.2">
      <c r="B34" s="290">
        <v>0.70833333333333337</v>
      </c>
      <c r="C34" s="335">
        <v>6.69</v>
      </c>
      <c r="D34" s="335">
        <v>6.82</v>
      </c>
      <c r="E34" s="335">
        <v>6.81</v>
      </c>
      <c r="F34" s="335">
        <v>6.62</v>
      </c>
      <c r="G34" s="335">
        <v>7.95</v>
      </c>
      <c r="H34" s="335">
        <v>7.05</v>
      </c>
      <c r="I34" s="335">
        <v>7.33</v>
      </c>
      <c r="J34" s="335">
        <v>8.69</v>
      </c>
      <c r="K34" s="335">
        <v>8.44</v>
      </c>
      <c r="L34" s="335">
        <v>7.06</v>
      </c>
      <c r="M34" s="335">
        <v>7.05</v>
      </c>
      <c r="N34" s="335">
        <v>8.8000000000000007</v>
      </c>
      <c r="O34" s="335">
        <v>9.65</v>
      </c>
      <c r="P34" s="335">
        <v>9.6199999999999992</v>
      </c>
      <c r="Q34" s="335">
        <v>9.5399999999999991</v>
      </c>
      <c r="R34" s="335">
        <v>9.67</v>
      </c>
      <c r="S34" s="335">
        <v>9.23</v>
      </c>
      <c r="T34" s="335">
        <v>7.7</v>
      </c>
      <c r="U34" s="335">
        <v>8.56</v>
      </c>
      <c r="V34" s="335">
        <v>8.17</v>
      </c>
      <c r="W34" s="335">
        <v>7.41</v>
      </c>
      <c r="X34" s="335">
        <v>7.88</v>
      </c>
      <c r="Y34" s="335">
        <v>8.23</v>
      </c>
      <c r="Z34" s="335">
        <v>7.41</v>
      </c>
      <c r="AA34" s="335">
        <v>7.06</v>
      </c>
      <c r="AB34" s="335">
        <v>7.33</v>
      </c>
      <c r="AC34" s="314">
        <v>7.24</v>
      </c>
      <c r="AD34" s="335">
        <v>9.3000000000000007</v>
      </c>
      <c r="AE34" s="335"/>
      <c r="AF34" s="335"/>
      <c r="AG34" s="335"/>
    </row>
    <row r="35" spans="2:36" s="291" customFormat="1" x14ac:dyDescent="0.2">
      <c r="B35" s="290">
        <v>0.75</v>
      </c>
      <c r="C35" s="335">
        <v>6.74</v>
      </c>
      <c r="D35" s="335">
        <v>6.8</v>
      </c>
      <c r="E35" s="335">
        <v>6.77</v>
      </c>
      <c r="F35" s="335">
        <v>6.7</v>
      </c>
      <c r="G35" s="335">
        <v>6.76</v>
      </c>
      <c r="H35" s="335">
        <v>6.81</v>
      </c>
      <c r="I35" s="335">
        <v>6.96</v>
      </c>
      <c r="J35" s="335">
        <v>8.7200000000000006</v>
      </c>
      <c r="K35" s="335">
        <v>8.6300000000000008</v>
      </c>
      <c r="L35" s="335">
        <v>6.82</v>
      </c>
      <c r="M35" s="335">
        <v>6.95</v>
      </c>
      <c r="N35" s="335">
        <v>8.9</v>
      </c>
      <c r="O35" s="335">
        <v>9.9</v>
      </c>
      <c r="P35" s="335">
        <v>9.6199999999999992</v>
      </c>
      <c r="Q35" s="335">
        <v>9.42</v>
      </c>
      <c r="R35" s="335">
        <v>9.66</v>
      </c>
      <c r="S35" s="335">
        <v>9.23</v>
      </c>
      <c r="T35" s="335">
        <v>7.84</v>
      </c>
      <c r="U35" s="335">
        <v>8.6300000000000008</v>
      </c>
      <c r="V35" s="335">
        <v>8.35</v>
      </c>
      <c r="W35" s="335">
        <v>7.45</v>
      </c>
      <c r="X35" s="335">
        <v>7.74</v>
      </c>
      <c r="Y35" s="335">
        <v>8.35</v>
      </c>
      <c r="Z35" s="335">
        <v>7.51</v>
      </c>
      <c r="AA35" s="335">
        <v>7.21</v>
      </c>
      <c r="AB35" s="335">
        <v>7.31</v>
      </c>
      <c r="AC35" s="335">
        <v>7.19</v>
      </c>
      <c r="AD35" s="335">
        <v>8.6999999999999993</v>
      </c>
      <c r="AE35" s="335"/>
      <c r="AF35" s="335"/>
      <c r="AG35" s="335"/>
      <c r="AJ35"/>
    </row>
    <row r="36" spans="2:36" s="291" customFormat="1" x14ac:dyDescent="0.2">
      <c r="B36" s="290">
        <v>0.79166666666666663</v>
      </c>
      <c r="C36" s="335">
        <v>6.82</v>
      </c>
      <c r="D36" s="335">
        <v>6.84</v>
      </c>
      <c r="E36" s="335">
        <v>6.8</v>
      </c>
      <c r="F36" s="335">
        <v>6.73</v>
      </c>
      <c r="G36" s="335">
        <v>6.71</v>
      </c>
      <c r="H36" s="335">
        <v>6.82</v>
      </c>
      <c r="I36" s="335">
        <v>6.7</v>
      </c>
      <c r="J36" s="335">
        <v>8.52</v>
      </c>
      <c r="K36" s="335">
        <v>8.74</v>
      </c>
      <c r="L36" s="335">
        <v>6.95</v>
      </c>
      <c r="M36" s="335">
        <v>6.99</v>
      </c>
      <c r="N36" s="335">
        <v>9.06</v>
      </c>
      <c r="O36" s="335">
        <v>9.6300000000000008</v>
      </c>
      <c r="P36" s="335">
        <v>9.6300000000000008</v>
      </c>
      <c r="Q36" s="335">
        <v>9.08</v>
      </c>
      <c r="R36" s="335">
        <v>9.6</v>
      </c>
      <c r="S36" s="335">
        <v>9.5399999999999991</v>
      </c>
      <c r="T36" s="335">
        <v>7.96</v>
      </c>
      <c r="U36" s="335">
        <v>15.61</v>
      </c>
      <c r="V36" s="335">
        <v>8.2799999999999994</v>
      </c>
      <c r="W36" s="335">
        <v>7.49</v>
      </c>
      <c r="X36" s="335">
        <v>7.71</v>
      </c>
      <c r="Y36" s="335">
        <v>8.56</v>
      </c>
      <c r="Z36" s="335">
        <v>7.58</v>
      </c>
      <c r="AA36" s="335">
        <v>7.19</v>
      </c>
      <c r="AB36" s="335">
        <v>7.45</v>
      </c>
      <c r="AC36" s="335">
        <v>7.35</v>
      </c>
      <c r="AD36" s="335">
        <v>8.7799999999999994</v>
      </c>
      <c r="AE36" s="335"/>
      <c r="AF36" s="335"/>
      <c r="AG36" s="335"/>
      <c r="AJ36"/>
    </row>
    <row r="37" spans="2:36" s="291" customFormat="1" x14ac:dyDescent="0.2">
      <c r="B37" s="290">
        <v>0.83333333333333337</v>
      </c>
      <c r="C37" s="335">
        <v>6.8</v>
      </c>
      <c r="D37" s="335">
        <v>6.76</v>
      </c>
      <c r="E37" s="335">
        <v>6.8</v>
      </c>
      <c r="F37" s="335">
        <v>6.76</v>
      </c>
      <c r="G37" s="335">
        <v>6.73</v>
      </c>
      <c r="H37" s="335">
        <v>6.62</v>
      </c>
      <c r="I37" s="335">
        <v>7.05</v>
      </c>
      <c r="J37" s="335">
        <v>8.7799999999999994</v>
      </c>
      <c r="K37" s="335">
        <v>8.5500000000000007</v>
      </c>
      <c r="L37" s="335">
        <v>6.91</v>
      </c>
      <c r="M37" s="335">
        <v>7.56</v>
      </c>
      <c r="N37" s="335">
        <v>9.15</v>
      </c>
      <c r="O37" s="335">
        <v>9.3699999999999992</v>
      </c>
      <c r="P37" s="335">
        <v>9.5500000000000007</v>
      </c>
      <c r="Q37" s="335">
        <v>9.91</v>
      </c>
      <c r="R37" s="335">
        <v>9.48</v>
      </c>
      <c r="S37" s="335">
        <v>10.87</v>
      </c>
      <c r="T37" s="335">
        <v>7.95</v>
      </c>
      <c r="U37" s="335">
        <v>34.61</v>
      </c>
      <c r="V37" s="335">
        <v>8.19</v>
      </c>
      <c r="W37" s="335">
        <v>7.42</v>
      </c>
      <c r="X37" s="335">
        <v>7.7</v>
      </c>
      <c r="Y37" s="335">
        <v>8.66</v>
      </c>
      <c r="Z37" s="335">
        <v>7.48</v>
      </c>
      <c r="AA37" s="335">
        <v>7.48</v>
      </c>
      <c r="AB37" s="335">
        <v>7.42</v>
      </c>
      <c r="AC37" s="335">
        <v>7.33</v>
      </c>
      <c r="AD37" s="335">
        <v>8.83</v>
      </c>
      <c r="AE37" s="335"/>
      <c r="AF37" s="335"/>
      <c r="AG37" s="335"/>
      <c r="AJ37"/>
    </row>
    <row r="38" spans="2:36" s="291" customFormat="1" x14ac:dyDescent="0.2">
      <c r="B38" s="290">
        <v>0.875</v>
      </c>
      <c r="C38" s="335">
        <v>6.89</v>
      </c>
      <c r="D38" s="335">
        <v>6.87</v>
      </c>
      <c r="E38" s="335">
        <v>6.71</v>
      </c>
      <c r="F38" s="335">
        <v>6.77</v>
      </c>
      <c r="G38" s="335">
        <v>6.89</v>
      </c>
      <c r="H38" s="335">
        <v>6.76</v>
      </c>
      <c r="I38" s="335">
        <v>7.2</v>
      </c>
      <c r="J38" s="335">
        <v>8.2799999999999994</v>
      </c>
      <c r="K38" s="335">
        <v>8.6300000000000008</v>
      </c>
      <c r="L38" s="335">
        <v>6.99</v>
      </c>
      <c r="M38" s="335">
        <v>7.49</v>
      </c>
      <c r="N38" s="335">
        <v>8.8800000000000008</v>
      </c>
      <c r="O38" s="335">
        <v>9.3800000000000008</v>
      </c>
      <c r="P38" s="335">
        <v>9.67</v>
      </c>
      <c r="Q38" s="335">
        <v>9.86</v>
      </c>
      <c r="R38" s="335">
        <v>9.66</v>
      </c>
      <c r="S38" s="335">
        <v>10.55</v>
      </c>
      <c r="T38" s="335">
        <v>7.81</v>
      </c>
      <c r="U38" s="335">
        <v>64.430000000000007</v>
      </c>
      <c r="V38" s="335">
        <v>8.02</v>
      </c>
      <c r="W38" s="335">
        <v>7.31</v>
      </c>
      <c r="X38" s="335">
        <v>7.77</v>
      </c>
      <c r="Y38" s="335">
        <v>8.6300000000000008</v>
      </c>
      <c r="Z38" s="335">
        <v>7.35</v>
      </c>
      <c r="AA38" s="335">
        <v>7.84</v>
      </c>
      <c r="AB38" s="335">
        <v>8.69</v>
      </c>
      <c r="AC38" s="335">
        <v>7.41</v>
      </c>
      <c r="AD38" s="335">
        <v>9.35</v>
      </c>
      <c r="AE38" s="335"/>
      <c r="AF38" s="335"/>
      <c r="AG38" s="335"/>
      <c r="AJ38"/>
    </row>
    <row r="39" spans="2:36" s="291" customFormat="1" x14ac:dyDescent="0.2">
      <c r="B39" s="290">
        <v>0.91666666666666663</v>
      </c>
      <c r="C39" s="335">
        <v>6.87</v>
      </c>
      <c r="D39" s="335">
        <v>6.88</v>
      </c>
      <c r="E39" s="335">
        <v>6.76</v>
      </c>
      <c r="F39" s="335">
        <v>7.42</v>
      </c>
      <c r="G39" s="335">
        <v>6.91</v>
      </c>
      <c r="H39" s="335">
        <v>6.82</v>
      </c>
      <c r="I39" s="335">
        <v>7.27</v>
      </c>
      <c r="J39" s="335">
        <v>8.2799999999999994</v>
      </c>
      <c r="K39" s="335">
        <v>8.8699999999999992</v>
      </c>
      <c r="L39" s="335">
        <v>7.03</v>
      </c>
      <c r="M39" s="335">
        <v>23.21</v>
      </c>
      <c r="N39" s="335">
        <v>10.050000000000001</v>
      </c>
      <c r="O39" s="335">
        <v>9.42</v>
      </c>
      <c r="P39" s="335">
        <v>9.6999999999999993</v>
      </c>
      <c r="Q39" s="335">
        <v>9.94</v>
      </c>
      <c r="R39" s="335">
        <v>9.49</v>
      </c>
      <c r="S39" s="335">
        <v>12.95</v>
      </c>
      <c r="T39" s="335">
        <v>7.8</v>
      </c>
      <c r="U39" s="335">
        <v>29.91</v>
      </c>
      <c r="V39" s="335">
        <v>7.77</v>
      </c>
      <c r="W39" s="335">
        <v>7.3</v>
      </c>
      <c r="X39" s="335">
        <v>21.42</v>
      </c>
      <c r="Y39" s="335">
        <v>8.5299999999999994</v>
      </c>
      <c r="Z39" s="335">
        <v>7.55</v>
      </c>
      <c r="AA39" s="335">
        <v>7.83</v>
      </c>
      <c r="AB39" s="335">
        <v>7.45</v>
      </c>
      <c r="AC39" s="335">
        <v>7.41</v>
      </c>
      <c r="AD39" s="335">
        <v>11.02</v>
      </c>
      <c r="AE39" s="335"/>
      <c r="AF39" s="335"/>
      <c r="AG39" s="335"/>
    </row>
    <row r="40" spans="2:36" s="291" customFormat="1" x14ac:dyDescent="0.2">
      <c r="B40" s="290">
        <v>0.95833333333333337</v>
      </c>
      <c r="C40" s="335">
        <v>6.96</v>
      </c>
      <c r="D40" s="335">
        <v>8.52</v>
      </c>
      <c r="E40" s="335">
        <v>6.7</v>
      </c>
      <c r="F40" s="335">
        <v>8.4499999999999993</v>
      </c>
      <c r="G40" s="335">
        <v>6.87</v>
      </c>
      <c r="H40" s="335">
        <v>6.73</v>
      </c>
      <c r="I40" s="335">
        <v>7.8</v>
      </c>
      <c r="J40" s="335">
        <v>8.0299999999999994</v>
      </c>
      <c r="K40" s="335">
        <v>8.5299999999999994</v>
      </c>
      <c r="L40" s="335">
        <v>6.82</v>
      </c>
      <c r="M40" s="335">
        <v>12.43</v>
      </c>
      <c r="N40" s="335">
        <v>34.46</v>
      </c>
      <c r="O40" s="335">
        <v>9.33</v>
      </c>
      <c r="P40" s="335">
        <v>9.3800000000000008</v>
      </c>
      <c r="Q40" s="335">
        <v>9.8800000000000008</v>
      </c>
      <c r="R40" s="335">
        <v>12.09</v>
      </c>
      <c r="S40" s="335">
        <v>12.72</v>
      </c>
      <c r="T40" s="335">
        <v>8.9700000000000006</v>
      </c>
      <c r="U40" s="335">
        <v>22.5</v>
      </c>
      <c r="V40" s="335">
        <v>26.84</v>
      </c>
      <c r="W40" s="335">
        <v>39.56</v>
      </c>
      <c r="X40" s="335">
        <v>49.89</v>
      </c>
      <c r="Y40" s="335">
        <v>8.3800000000000008</v>
      </c>
      <c r="Z40" s="335">
        <v>7.92</v>
      </c>
      <c r="AA40" s="335">
        <v>9.6</v>
      </c>
      <c r="AB40" s="335">
        <v>7.52</v>
      </c>
      <c r="AC40" s="335">
        <v>31.71</v>
      </c>
      <c r="AD40" s="335">
        <v>9.5500000000000007</v>
      </c>
      <c r="AE40" s="335"/>
      <c r="AF40" s="335"/>
      <c r="AG40" s="335"/>
    </row>
    <row r="41" spans="2:36" s="293" customFormat="1" ht="33" customHeight="1" x14ac:dyDescent="0.2">
      <c r="B41" s="288" t="s">
        <v>325</v>
      </c>
      <c r="C41" s="335">
        <v>8.5</v>
      </c>
      <c r="D41" s="335">
        <v>10.1</v>
      </c>
      <c r="E41" s="335">
        <v>9.6</v>
      </c>
      <c r="F41" s="335">
        <v>7.2</v>
      </c>
      <c r="G41" s="335">
        <v>8.1999999999999993</v>
      </c>
      <c r="H41" s="335">
        <v>7.5</v>
      </c>
      <c r="I41" s="335">
        <v>7</v>
      </c>
      <c r="J41" s="335">
        <v>8.9</v>
      </c>
      <c r="K41" s="335">
        <v>11.6</v>
      </c>
      <c r="L41" s="335">
        <v>9.6</v>
      </c>
      <c r="M41" s="335">
        <v>9.9</v>
      </c>
      <c r="N41" s="335">
        <v>9</v>
      </c>
      <c r="O41" s="335">
        <v>15.4</v>
      </c>
      <c r="P41" s="335">
        <v>12.9</v>
      </c>
      <c r="Q41" s="335">
        <v>12.9</v>
      </c>
      <c r="R41" s="335">
        <v>9.8000000000000007</v>
      </c>
      <c r="S41" s="335">
        <v>18.2</v>
      </c>
      <c r="T41" s="335">
        <v>15</v>
      </c>
      <c r="U41" s="335">
        <v>27.4</v>
      </c>
      <c r="V41" s="335">
        <v>12.7</v>
      </c>
      <c r="W41" s="335">
        <v>10.7</v>
      </c>
      <c r="X41" s="335">
        <v>17.100000000000001</v>
      </c>
      <c r="Y41" s="335">
        <v>23</v>
      </c>
      <c r="Z41" s="335">
        <v>8</v>
      </c>
      <c r="AA41" s="335">
        <v>8.9</v>
      </c>
      <c r="AB41" s="335">
        <v>11.7</v>
      </c>
      <c r="AC41" s="335">
        <v>10</v>
      </c>
      <c r="AD41" s="335">
        <v>11.4</v>
      </c>
      <c r="AE41" s="335"/>
      <c r="AF41" s="335"/>
      <c r="AG41" s="335"/>
    </row>
    <row r="42" spans="2:36" s="293" customFormat="1" ht="27" customHeight="1" x14ac:dyDescent="0.2">
      <c r="B42" s="288" t="s">
        <v>326</v>
      </c>
      <c r="C42" s="384" t="s">
        <v>327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topLeftCell="A5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3" width="6.425781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363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1192914962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5.87</v>
      </c>
      <c r="D17" s="335">
        <v>6.6</v>
      </c>
      <c r="E17" s="335">
        <v>10.42</v>
      </c>
      <c r="F17" s="335">
        <v>3.44</v>
      </c>
      <c r="G17" s="335">
        <v>3.65</v>
      </c>
      <c r="H17" s="335">
        <v>7.56</v>
      </c>
      <c r="I17" s="335">
        <v>3.4</v>
      </c>
      <c r="J17" s="335">
        <v>3.93</v>
      </c>
      <c r="K17" s="335">
        <v>3.12</v>
      </c>
      <c r="L17" s="335">
        <v>3.99</v>
      </c>
      <c r="M17" s="335">
        <v>4.6399999999999997</v>
      </c>
      <c r="N17" s="335">
        <v>7.09</v>
      </c>
      <c r="O17" s="335">
        <v>14.18</v>
      </c>
      <c r="P17" s="335">
        <v>2.95</v>
      </c>
      <c r="Q17" s="335">
        <v>4.0599999999999996</v>
      </c>
      <c r="R17" s="335">
        <v>3.57</v>
      </c>
      <c r="S17" s="335">
        <v>5.32</v>
      </c>
      <c r="T17" s="335">
        <v>3.57</v>
      </c>
      <c r="U17" s="335">
        <v>12.05</v>
      </c>
      <c r="V17" s="335">
        <v>6.62</v>
      </c>
      <c r="W17" s="335">
        <v>12.3</v>
      </c>
      <c r="X17" s="335">
        <v>18.690000000000001</v>
      </c>
      <c r="Y17" s="335">
        <v>11.92</v>
      </c>
      <c r="Z17" s="335">
        <v>3.37</v>
      </c>
      <c r="AA17" s="335">
        <v>7.22</v>
      </c>
      <c r="AB17" s="335">
        <v>4.12</v>
      </c>
      <c r="AC17" s="335">
        <v>17.579999999999998</v>
      </c>
      <c r="AD17" s="335">
        <v>6.17</v>
      </c>
      <c r="AE17" s="335"/>
      <c r="AF17" s="335"/>
      <c r="AG17" s="335"/>
    </row>
    <row r="18" spans="2:33" s="333" customFormat="1" x14ac:dyDescent="0.2">
      <c r="B18" s="334">
        <v>4.1666666666666664E-2</v>
      </c>
      <c r="C18" s="335">
        <v>2.59</v>
      </c>
      <c r="D18" s="335">
        <v>5.96</v>
      </c>
      <c r="E18" s="335">
        <v>18.010000000000002</v>
      </c>
      <c r="F18" s="335">
        <v>6.41</v>
      </c>
      <c r="G18" s="335">
        <v>3.52</v>
      </c>
      <c r="H18" s="335">
        <v>11.77</v>
      </c>
      <c r="I18" s="335">
        <v>3.42</v>
      </c>
      <c r="J18" s="335">
        <v>10.19</v>
      </c>
      <c r="K18" s="335">
        <v>2.88</v>
      </c>
      <c r="L18" s="335">
        <v>4.0999999999999996</v>
      </c>
      <c r="M18" s="335">
        <v>6.2</v>
      </c>
      <c r="N18" s="335">
        <v>3.08</v>
      </c>
      <c r="O18" s="335">
        <v>17.309999999999999</v>
      </c>
      <c r="P18" s="335">
        <v>5.0199999999999996</v>
      </c>
      <c r="Q18" s="335">
        <v>6.73</v>
      </c>
      <c r="R18" s="335">
        <v>2.91</v>
      </c>
      <c r="S18" s="335">
        <v>18.39</v>
      </c>
      <c r="T18" s="335">
        <v>3.63</v>
      </c>
      <c r="U18" s="335">
        <v>14.72</v>
      </c>
      <c r="V18" s="335">
        <v>4.49</v>
      </c>
      <c r="W18" s="335">
        <v>4.21</v>
      </c>
      <c r="X18" s="335">
        <v>18.989999999999998</v>
      </c>
      <c r="Y18" s="335">
        <v>15.34</v>
      </c>
      <c r="Z18" s="335">
        <v>3.12</v>
      </c>
      <c r="AA18" s="335">
        <v>6.13</v>
      </c>
      <c r="AB18" s="335">
        <v>8.91</v>
      </c>
      <c r="AC18" s="335">
        <v>5.32</v>
      </c>
      <c r="AD18" s="335">
        <v>5.21</v>
      </c>
      <c r="AE18" s="335"/>
      <c r="AF18" s="335"/>
      <c r="AG18" s="335"/>
    </row>
    <row r="19" spans="2:33" s="333" customFormat="1" x14ac:dyDescent="0.2">
      <c r="B19" s="334">
        <v>8.3333333333333329E-2</v>
      </c>
      <c r="C19" s="335">
        <v>2.54</v>
      </c>
      <c r="D19" s="335">
        <v>10</v>
      </c>
      <c r="E19" s="314">
        <v>13.95</v>
      </c>
      <c r="F19" s="335">
        <v>3.23</v>
      </c>
      <c r="G19" s="335">
        <v>6.75</v>
      </c>
      <c r="H19" s="314">
        <v>11.84</v>
      </c>
      <c r="I19" s="335">
        <v>3.63</v>
      </c>
      <c r="J19" s="335">
        <v>12.9</v>
      </c>
      <c r="K19" s="335">
        <v>3.67</v>
      </c>
      <c r="L19" s="314">
        <v>10.42</v>
      </c>
      <c r="M19" s="335">
        <v>16.489999999999998</v>
      </c>
      <c r="N19" s="335">
        <v>2.78</v>
      </c>
      <c r="O19" s="314">
        <v>17.649999999999999</v>
      </c>
      <c r="P19" s="335">
        <v>6.64</v>
      </c>
      <c r="Q19" s="335">
        <v>15.49</v>
      </c>
      <c r="R19" s="335">
        <v>2.8</v>
      </c>
      <c r="S19" s="314">
        <v>14.81</v>
      </c>
      <c r="T19" s="335">
        <v>3.65</v>
      </c>
      <c r="U19" s="335">
        <v>18.86</v>
      </c>
      <c r="V19" s="314">
        <v>4.04</v>
      </c>
      <c r="W19" s="335">
        <v>3.05</v>
      </c>
      <c r="X19" s="335">
        <v>15.19</v>
      </c>
      <c r="Y19" s="335">
        <v>16.28</v>
      </c>
      <c r="Z19" s="314">
        <v>2.9</v>
      </c>
      <c r="AA19" s="335">
        <v>3.44</v>
      </c>
      <c r="AB19" s="335">
        <v>5.08</v>
      </c>
      <c r="AC19" s="314">
        <v>4.93</v>
      </c>
      <c r="AD19" s="335">
        <v>4.46</v>
      </c>
      <c r="AE19" s="335"/>
      <c r="AF19" s="335"/>
      <c r="AG19" s="335"/>
    </row>
    <row r="20" spans="2:33" s="333" customFormat="1" x14ac:dyDescent="0.2">
      <c r="B20" s="334">
        <v>0.125</v>
      </c>
      <c r="C20" s="335">
        <v>3.14</v>
      </c>
      <c r="D20" s="335">
        <v>8.8000000000000007</v>
      </c>
      <c r="E20" s="335">
        <v>9.93</v>
      </c>
      <c r="F20" s="335">
        <v>3.31</v>
      </c>
      <c r="G20" s="335">
        <v>3.4</v>
      </c>
      <c r="H20" s="335">
        <v>11.81</v>
      </c>
      <c r="I20" s="335">
        <v>3.37</v>
      </c>
      <c r="J20" s="335">
        <v>11.83</v>
      </c>
      <c r="K20" s="335">
        <v>6.19</v>
      </c>
      <c r="L20" s="335">
        <v>12.26</v>
      </c>
      <c r="M20" s="335">
        <v>18.72</v>
      </c>
      <c r="N20" s="335">
        <v>3.05</v>
      </c>
      <c r="O20" s="335">
        <v>8.8000000000000007</v>
      </c>
      <c r="P20" s="335">
        <v>7.46</v>
      </c>
      <c r="Q20" s="335">
        <v>14.18</v>
      </c>
      <c r="R20" s="335">
        <v>2.63</v>
      </c>
      <c r="S20" s="335">
        <v>9.93</v>
      </c>
      <c r="T20" s="335">
        <v>4.0999999999999996</v>
      </c>
      <c r="U20" s="335">
        <v>18.440000000000001</v>
      </c>
      <c r="V20" s="335">
        <v>4.8099999999999996</v>
      </c>
      <c r="W20" s="335">
        <v>2.95</v>
      </c>
      <c r="X20" s="335">
        <v>10.6</v>
      </c>
      <c r="Y20" s="335">
        <v>15.72</v>
      </c>
      <c r="Z20" s="335">
        <v>2.82</v>
      </c>
      <c r="AA20" s="335">
        <v>3.5</v>
      </c>
      <c r="AB20" s="335">
        <v>15.94</v>
      </c>
      <c r="AC20" s="335">
        <v>6.47</v>
      </c>
      <c r="AD20" s="335">
        <v>7.52</v>
      </c>
      <c r="AE20" s="335"/>
      <c r="AF20" s="335"/>
      <c r="AG20" s="335"/>
    </row>
    <row r="21" spans="2:33" s="333" customFormat="1" x14ac:dyDescent="0.2">
      <c r="B21" s="334">
        <v>0.16666666666666666</v>
      </c>
      <c r="C21" s="335">
        <v>7.33</v>
      </c>
      <c r="D21" s="335">
        <v>3.99</v>
      </c>
      <c r="E21" s="335">
        <v>15.28</v>
      </c>
      <c r="F21" s="335">
        <v>4.29</v>
      </c>
      <c r="G21" s="335">
        <v>3.93</v>
      </c>
      <c r="H21" s="335">
        <v>7.86</v>
      </c>
      <c r="I21" s="335">
        <v>6.28</v>
      </c>
      <c r="J21" s="335">
        <v>9.5299999999999994</v>
      </c>
      <c r="K21" s="335">
        <v>8.07</v>
      </c>
      <c r="L21" s="335">
        <v>12.82</v>
      </c>
      <c r="M21" s="335">
        <v>9.5500000000000007</v>
      </c>
      <c r="N21" s="335">
        <v>7.24</v>
      </c>
      <c r="O21" s="335">
        <v>4.51</v>
      </c>
      <c r="P21" s="335">
        <v>7.39</v>
      </c>
      <c r="Q21" s="335">
        <v>12.03</v>
      </c>
      <c r="R21" s="335">
        <v>2.86</v>
      </c>
      <c r="S21" s="335">
        <v>11.3</v>
      </c>
      <c r="T21" s="335">
        <v>5.25</v>
      </c>
      <c r="U21" s="335">
        <v>22.05</v>
      </c>
      <c r="V21" s="335">
        <v>13.76</v>
      </c>
      <c r="W21" s="335">
        <v>3.63</v>
      </c>
      <c r="X21" s="335">
        <v>12.88</v>
      </c>
      <c r="Y21" s="335">
        <v>15.62</v>
      </c>
      <c r="Z21" s="335">
        <v>5.3</v>
      </c>
      <c r="AA21" s="335">
        <v>3.5</v>
      </c>
      <c r="AB21" s="335">
        <v>15.23</v>
      </c>
      <c r="AC21" s="335">
        <v>10.11</v>
      </c>
      <c r="AD21" s="335">
        <v>8.1</v>
      </c>
      <c r="AE21" s="335"/>
      <c r="AF21" s="335"/>
      <c r="AG21" s="335"/>
    </row>
    <row r="22" spans="2:33" s="333" customFormat="1" x14ac:dyDescent="0.2">
      <c r="B22" s="334">
        <v>0.20833333333333334</v>
      </c>
      <c r="C22" s="335">
        <v>11.96</v>
      </c>
      <c r="D22" s="335">
        <v>4.93</v>
      </c>
      <c r="E22" s="335">
        <v>14.27</v>
      </c>
      <c r="F22" s="335">
        <v>5.56</v>
      </c>
      <c r="G22" s="335">
        <v>3.87</v>
      </c>
      <c r="H22" s="335">
        <v>7.13</v>
      </c>
      <c r="I22" s="335">
        <v>18.61</v>
      </c>
      <c r="J22" s="335">
        <v>5.36</v>
      </c>
      <c r="K22" s="335">
        <v>12.35</v>
      </c>
      <c r="L22" s="335">
        <v>15.43</v>
      </c>
      <c r="M22" s="335">
        <v>6.99</v>
      </c>
      <c r="N22" s="335">
        <v>8.27</v>
      </c>
      <c r="O22" s="335">
        <v>8.25</v>
      </c>
      <c r="P22" s="335">
        <v>6.62</v>
      </c>
      <c r="Q22" s="335">
        <v>10.9</v>
      </c>
      <c r="R22" s="335">
        <v>3.97</v>
      </c>
      <c r="S22" s="335">
        <v>13.95</v>
      </c>
      <c r="T22" s="335">
        <v>8.07</v>
      </c>
      <c r="U22" s="335">
        <v>20.23</v>
      </c>
      <c r="V22" s="335">
        <v>16.32</v>
      </c>
      <c r="W22" s="335">
        <v>8.0299999999999994</v>
      </c>
      <c r="X22" s="335">
        <v>9.85</v>
      </c>
      <c r="Y22" s="335">
        <v>10</v>
      </c>
      <c r="Z22" s="335">
        <v>5.7</v>
      </c>
      <c r="AA22" s="335">
        <v>4.7</v>
      </c>
      <c r="AB22" s="335">
        <v>16.32</v>
      </c>
      <c r="AC22" s="335">
        <v>14.66</v>
      </c>
      <c r="AD22" s="335">
        <v>11.54</v>
      </c>
      <c r="AE22" s="335"/>
      <c r="AF22" s="335"/>
      <c r="AG22" s="335"/>
    </row>
    <row r="23" spans="2:33" s="333" customFormat="1" x14ac:dyDescent="0.2">
      <c r="B23" s="334">
        <v>0.25</v>
      </c>
      <c r="C23" s="335">
        <v>8.44</v>
      </c>
      <c r="D23" s="335">
        <v>5.38</v>
      </c>
      <c r="E23" s="335">
        <v>15.83</v>
      </c>
      <c r="F23" s="335">
        <v>9.32</v>
      </c>
      <c r="G23" s="335">
        <v>4.7</v>
      </c>
      <c r="H23" s="335">
        <v>8.3800000000000008</v>
      </c>
      <c r="I23" s="335">
        <v>16.22</v>
      </c>
      <c r="J23" s="335">
        <v>6.11</v>
      </c>
      <c r="K23" s="335">
        <v>23.18</v>
      </c>
      <c r="L23" s="335">
        <v>9.1</v>
      </c>
      <c r="M23" s="335">
        <v>7.95</v>
      </c>
      <c r="N23" s="335">
        <v>7.09</v>
      </c>
      <c r="O23" s="335">
        <v>10.89</v>
      </c>
      <c r="P23" s="335">
        <v>7.31</v>
      </c>
      <c r="Q23" s="335">
        <v>7.97</v>
      </c>
      <c r="R23" s="335">
        <v>10.81</v>
      </c>
      <c r="S23" s="335">
        <v>19.27</v>
      </c>
      <c r="T23" s="335">
        <v>15.75</v>
      </c>
      <c r="U23" s="335">
        <v>16.239999999999998</v>
      </c>
      <c r="V23" s="335">
        <v>17.309999999999999</v>
      </c>
      <c r="W23" s="335">
        <v>14.98</v>
      </c>
      <c r="X23" s="335">
        <v>13.72</v>
      </c>
      <c r="Y23" s="335">
        <v>5.09</v>
      </c>
      <c r="Z23" s="335">
        <v>10.15</v>
      </c>
      <c r="AA23" s="335">
        <v>8.31</v>
      </c>
      <c r="AB23" s="335">
        <v>20.59</v>
      </c>
      <c r="AC23" s="335">
        <v>10.83</v>
      </c>
      <c r="AD23" s="335">
        <v>7.93</v>
      </c>
      <c r="AE23" s="335"/>
      <c r="AF23" s="335"/>
      <c r="AG23" s="335"/>
    </row>
    <row r="24" spans="2:33" s="333" customFormat="1" x14ac:dyDescent="0.2">
      <c r="B24" s="334">
        <v>0.29166666666666669</v>
      </c>
      <c r="C24" s="335">
        <v>10.79</v>
      </c>
      <c r="D24" s="335">
        <v>5.26</v>
      </c>
      <c r="E24" s="335">
        <v>12.22</v>
      </c>
      <c r="F24" s="335">
        <v>8.27</v>
      </c>
      <c r="G24" s="335">
        <v>4.55</v>
      </c>
      <c r="H24" s="335">
        <v>4.68</v>
      </c>
      <c r="I24" s="335">
        <v>7.58</v>
      </c>
      <c r="J24" s="335">
        <v>4.66</v>
      </c>
      <c r="K24" s="335">
        <v>13.12</v>
      </c>
      <c r="L24" s="335">
        <v>13.39</v>
      </c>
      <c r="M24" s="335">
        <v>10.75</v>
      </c>
      <c r="N24" s="335">
        <v>6.32</v>
      </c>
      <c r="O24" s="335">
        <v>13.48</v>
      </c>
      <c r="P24" s="335">
        <v>8.76</v>
      </c>
      <c r="Q24" s="335">
        <v>10.4</v>
      </c>
      <c r="R24" s="335">
        <v>7.29</v>
      </c>
      <c r="S24" s="335">
        <v>20.170000000000002</v>
      </c>
      <c r="T24" s="335">
        <v>15.25</v>
      </c>
      <c r="U24" s="335">
        <v>14.74</v>
      </c>
      <c r="V24" s="335">
        <v>10.98</v>
      </c>
      <c r="W24" s="335">
        <v>12.31</v>
      </c>
      <c r="X24" s="335">
        <v>6.62</v>
      </c>
      <c r="Y24" s="335">
        <v>4.79</v>
      </c>
      <c r="Z24" s="335">
        <v>10.38</v>
      </c>
      <c r="AA24" s="335">
        <v>8.8000000000000007</v>
      </c>
      <c r="AB24" s="335">
        <v>19.14</v>
      </c>
      <c r="AC24" s="335">
        <v>4.68</v>
      </c>
      <c r="AD24" s="335">
        <v>9.2100000000000009</v>
      </c>
      <c r="AE24" s="335"/>
      <c r="AF24" s="335"/>
      <c r="AG24" s="335"/>
    </row>
    <row r="25" spans="2:33" s="333" customFormat="1" x14ac:dyDescent="0.2">
      <c r="B25" s="334">
        <v>0.33333333333333331</v>
      </c>
      <c r="C25" s="335">
        <v>7.24</v>
      </c>
      <c r="D25" s="335">
        <v>3.89</v>
      </c>
      <c r="E25" s="335">
        <v>10.87</v>
      </c>
      <c r="F25" s="335">
        <v>4.4000000000000004</v>
      </c>
      <c r="G25" s="335">
        <v>4.93</v>
      </c>
      <c r="H25" s="335">
        <v>4.34</v>
      </c>
      <c r="I25" s="335">
        <v>6.81</v>
      </c>
      <c r="J25" s="335">
        <v>3.97</v>
      </c>
      <c r="K25" s="335">
        <v>10.08</v>
      </c>
      <c r="L25" s="335">
        <v>13.59</v>
      </c>
      <c r="M25" s="335">
        <v>4.96</v>
      </c>
      <c r="N25" s="335">
        <v>8.9499999999999993</v>
      </c>
      <c r="O25" s="335">
        <v>9.27</v>
      </c>
      <c r="P25" s="335">
        <v>5.64</v>
      </c>
      <c r="Q25" s="335">
        <v>5.49</v>
      </c>
      <c r="R25" s="335">
        <v>5.45</v>
      </c>
      <c r="S25" s="335">
        <v>9.32</v>
      </c>
      <c r="T25" s="335">
        <v>11.26</v>
      </c>
      <c r="U25" s="335">
        <v>10.96</v>
      </c>
      <c r="V25" s="335">
        <v>8.82</v>
      </c>
      <c r="W25" s="335">
        <v>10.36</v>
      </c>
      <c r="X25" s="335">
        <v>4.9400000000000004</v>
      </c>
      <c r="Y25" s="335">
        <v>5.51</v>
      </c>
      <c r="Z25" s="335">
        <v>8.69</v>
      </c>
      <c r="AA25" s="335">
        <v>5.36</v>
      </c>
      <c r="AB25" s="335">
        <v>5.25</v>
      </c>
      <c r="AC25" s="335">
        <v>3.67</v>
      </c>
      <c r="AD25" s="335">
        <v>7.9</v>
      </c>
      <c r="AE25" s="335"/>
      <c r="AF25" s="335"/>
      <c r="AG25" s="335"/>
    </row>
    <row r="26" spans="2:33" s="333" customFormat="1" x14ac:dyDescent="0.2">
      <c r="B26" s="334">
        <v>0.375</v>
      </c>
      <c r="C26" s="335">
        <v>6.07</v>
      </c>
      <c r="D26" s="335">
        <v>3.48</v>
      </c>
      <c r="E26" s="335">
        <v>8.0500000000000007</v>
      </c>
      <c r="F26" s="335">
        <v>4.4400000000000004</v>
      </c>
      <c r="G26" s="335">
        <v>4.47</v>
      </c>
      <c r="H26" s="335">
        <v>4.12</v>
      </c>
      <c r="I26" s="335">
        <v>5.79</v>
      </c>
      <c r="J26" s="335">
        <v>3.91</v>
      </c>
      <c r="K26" s="335">
        <v>9.2899999999999991</v>
      </c>
      <c r="L26" s="335">
        <v>8.5500000000000007</v>
      </c>
      <c r="M26" s="335">
        <v>4.04</v>
      </c>
      <c r="N26" s="335">
        <v>7.44</v>
      </c>
      <c r="O26" s="335">
        <v>4.17</v>
      </c>
      <c r="P26" s="335">
        <v>4.66</v>
      </c>
      <c r="Q26" s="335">
        <v>3.95</v>
      </c>
      <c r="R26" s="335">
        <v>4.42</v>
      </c>
      <c r="S26" s="335">
        <v>7.29</v>
      </c>
      <c r="T26" s="335">
        <v>9.66</v>
      </c>
      <c r="U26" s="335">
        <v>7.78</v>
      </c>
      <c r="V26" s="335">
        <v>5.08</v>
      </c>
      <c r="W26" s="335">
        <v>7.46</v>
      </c>
      <c r="X26" s="335">
        <v>4.79</v>
      </c>
      <c r="Y26" s="335">
        <v>6.32</v>
      </c>
      <c r="Z26" s="335">
        <v>4.34</v>
      </c>
      <c r="AA26" s="335">
        <v>4.2699999999999996</v>
      </c>
      <c r="AB26" s="335">
        <v>4.0999999999999996</v>
      </c>
      <c r="AC26" s="335">
        <v>3.42</v>
      </c>
      <c r="AD26" s="335">
        <v>7.14</v>
      </c>
      <c r="AE26" s="335"/>
      <c r="AF26" s="335"/>
      <c r="AG26" s="335"/>
    </row>
    <row r="27" spans="2:33" s="333" customFormat="1" x14ac:dyDescent="0.2">
      <c r="B27" s="334">
        <v>0.41666666666666669</v>
      </c>
      <c r="C27" s="335">
        <v>3.68</v>
      </c>
      <c r="D27" s="335">
        <v>3.55</v>
      </c>
      <c r="E27" s="335">
        <v>4.68</v>
      </c>
      <c r="F27" s="335">
        <v>5.92</v>
      </c>
      <c r="G27" s="335">
        <v>4.57</v>
      </c>
      <c r="H27" s="335">
        <v>4.2300000000000004</v>
      </c>
      <c r="I27" s="335">
        <v>3.87</v>
      </c>
      <c r="J27" s="335">
        <v>4.59</v>
      </c>
      <c r="K27" s="335">
        <v>5.21</v>
      </c>
      <c r="L27" s="335">
        <v>5.25</v>
      </c>
      <c r="M27" s="335">
        <v>3.87</v>
      </c>
      <c r="N27" s="335">
        <v>4.3099999999999996</v>
      </c>
      <c r="O27" s="335">
        <v>3.76</v>
      </c>
      <c r="P27" s="335">
        <v>4.42</v>
      </c>
      <c r="Q27" s="335">
        <v>3.72</v>
      </c>
      <c r="R27" s="335">
        <v>3.82</v>
      </c>
      <c r="S27" s="335">
        <v>5.56</v>
      </c>
      <c r="T27" s="335">
        <v>8.8699999999999992</v>
      </c>
      <c r="U27" s="335">
        <v>7.75</v>
      </c>
      <c r="V27" s="335">
        <v>6</v>
      </c>
      <c r="W27" s="335">
        <v>3.99</v>
      </c>
      <c r="X27" s="335">
        <v>4.72</v>
      </c>
      <c r="Y27" s="335">
        <v>3.85</v>
      </c>
      <c r="Z27" s="335">
        <v>4.1399999999999997</v>
      </c>
      <c r="AA27" s="335">
        <v>3.85</v>
      </c>
      <c r="AB27" s="335">
        <v>3.7</v>
      </c>
      <c r="AC27" s="335">
        <v>3.27</v>
      </c>
      <c r="AD27" s="335">
        <v>5.88</v>
      </c>
      <c r="AE27" s="335"/>
      <c r="AF27" s="335"/>
      <c r="AG27" s="335"/>
    </row>
    <row r="28" spans="2:33" s="333" customFormat="1" x14ac:dyDescent="0.2">
      <c r="B28" s="334">
        <v>0.45833333333333331</v>
      </c>
      <c r="C28" s="335">
        <v>3.52</v>
      </c>
      <c r="D28" s="335">
        <v>3.27</v>
      </c>
      <c r="E28" s="335">
        <v>4.8499999999999996</v>
      </c>
      <c r="F28" s="335" t="s">
        <v>352</v>
      </c>
      <c r="G28" s="335">
        <v>4.38</v>
      </c>
      <c r="H28" s="335">
        <v>3.5</v>
      </c>
      <c r="I28" s="335">
        <v>4.08</v>
      </c>
      <c r="J28" s="335">
        <v>3.84</v>
      </c>
      <c r="K28" s="335">
        <v>4.66</v>
      </c>
      <c r="L28" s="335">
        <v>4.57</v>
      </c>
      <c r="M28" s="335">
        <v>3.57</v>
      </c>
      <c r="N28" s="335">
        <v>3.68</v>
      </c>
      <c r="O28" s="335">
        <v>3.35</v>
      </c>
      <c r="P28" s="335">
        <v>4.1500000000000004</v>
      </c>
      <c r="Q28" s="335">
        <v>3.84</v>
      </c>
      <c r="R28" s="335">
        <v>3.95</v>
      </c>
      <c r="S28" s="335">
        <v>3.68</v>
      </c>
      <c r="T28" s="335">
        <v>4.32</v>
      </c>
      <c r="U28" s="335">
        <v>8.61</v>
      </c>
      <c r="V28" s="335">
        <v>4.9800000000000004</v>
      </c>
      <c r="W28" s="335">
        <v>3.97</v>
      </c>
      <c r="X28" s="335">
        <v>3.95</v>
      </c>
      <c r="Y28" s="335">
        <v>3.7</v>
      </c>
      <c r="Z28" s="335">
        <v>3.97</v>
      </c>
      <c r="AA28" s="335">
        <v>3.61</v>
      </c>
      <c r="AB28" s="335">
        <v>3.63</v>
      </c>
      <c r="AC28" s="335">
        <v>3.29</v>
      </c>
      <c r="AD28" s="335">
        <v>11.77</v>
      </c>
      <c r="AE28" s="335"/>
      <c r="AF28" s="335"/>
      <c r="AG28" s="335"/>
    </row>
    <row r="29" spans="2:33" s="333" customFormat="1" x14ac:dyDescent="0.2">
      <c r="B29" s="334">
        <v>0.5</v>
      </c>
      <c r="C29" s="335">
        <v>3.78</v>
      </c>
      <c r="D29" s="335">
        <v>3.33</v>
      </c>
      <c r="E29" s="335">
        <v>4.6100000000000003</v>
      </c>
      <c r="F29" s="335" t="s">
        <v>369</v>
      </c>
      <c r="G29" s="335">
        <v>4.21</v>
      </c>
      <c r="H29" s="335">
        <v>3.63</v>
      </c>
      <c r="I29" s="335">
        <v>3.93</v>
      </c>
      <c r="J29" s="335">
        <v>3.84</v>
      </c>
      <c r="K29" s="335">
        <v>4.42</v>
      </c>
      <c r="L29" s="335">
        <v>4.4000000000000004</v>
      </c>
      <c r="M29" s="335">
        <v>3.44</v>
      </c>
      <c r="N29" s="335">
        <v>3.91</v>
      </c>
      <c r="O29" s="335">
        <v>3.61</v>
      </c>
      <c r="P29" s="335">
        <v>3.78</v>
      </c>
      <c r="Q29" s="335">
        <v>3.67</v>
      </c>
      <c r="R29" s="335">
        <v>3.76</v>
      </c>
      <c r="S29" s="335">
        <v>3.89</v>
      </c>
      <c r="T29" s="335">
        <v>4.51</v>
      </c>
      <c r="U29" s="335">
        <v>7.93</v>
      </c>
      <c r="V29" s="335">
        <v>3.44</v>
      </c>
      <c r="W29" s="335">
        <v>3.91</v>
      </c>
      <c r="X29" s="335">
        <v>4.3600000000000003</v>
      </c>
      <c r="Y29" s="335">
        <v>3.78</v>
      </c>
      <c r="Z29" s="335">
        <v>3.78</v>
      </c>
      <c r="AA29" s="335">
        <v>3.99</v>
      </c>
      <c r="AB29" s="335">
        <v>3.46</v>
      </c>
      <c r="AC29" s="335">
        <v>3.2</v>
      </c>
      <c r="AD29" s="335">
        <v>5.15</v>
      </c>
      <c r="AE29" s="335"/>
      <c r="AF29" s="335"/>
      <c r="AG29" s="335"/>
    </row>
    <row r="30" spans="2:33" s="333" customFormat="1" x14ac:dyDescent="0.2">
      <c r="B30" s="334">
        <v>0.54166666666666663</v>
      </c>
      <c r="C30" s="335">
        <v>3.29</v>
      </c>
      <c r="D30" s="335">
        <v>3.29</v>
      </c>
      <c r="E30" s="335">
        <v>3.42</v>
      </c>
      <c r="F30" s="335" t="s">
        <v>352</v>
      </c>
      <c r="G30" s="335">
        <v>4.42</v>
      </c>
      <c r="H30" s="335">
        <v>3.91</v>
      </c>
      <c r="I30" s="335">
        <v>3.55</v>
      </c>
      <c r="J30" s="335">
        <v>3.5</v>
      </c>
      <c r="K30" s="335">
        <v>4.79</v>
      </c>
      <c r="L30" s="335">
        <v>3.72</v>
      </c>
      <c r="M30" s="335">
        <v>3.25</v>
      </c>
      <c r="N30" s="335">
        <v>3.4</v>
      </c>
      <c r="O30" s="335">
        <v>3.31</v>
      </c>
      <c r="P30" s="335">
        <v>3.5</v>
      </c>
      <c r="Q30" s="335">
        <v>3.38</v>
      </c>
      <c r="R30" s="335">
        <v>3.52</v>
      </c>
      <c r="S30" s="335">
        <v>3.78</v>
      </c>
      <c r="T30" s="335">
        <v>4.1500000000000004</v>
      </c>
      <c r="U30" s="335">
        <v>5.53</v>
      </c>
      <c r="V30" s="335">
        <v>3.35</v>
      </c>
      <c r="W30" s="335">
        <v>3.53</v>
      </c>
      <c r="X30" s="335">
        <v>4.1900000000000004</v>
      </c>
      <c r="Y30" s="335">
        <v>3.5</v>
      </c>
      <c r="Z30" s="335">
        <v>3.55</v>
      </c>
      <c r="AA30" s="335">
        <v>3.42</v>
      </c>
      <c r="AB30" s="335">
        <v>3.27</v>
      </c>
      <c r="AC30" s="335">
        <v>3.12</v>
      </c>
      <c r="AD30" s="335">
        <v>4.76</v>
      </c>
      <c r="AE30" s="335"/>
      <c r="AF30" s="335"/>
      <c r="AG30" s="335"/>
    </row>
    <row r="31" spans="2:33" s="333" customFormat="1" x14ac:dyDescent="0.2">
      <c r="B31" s="334">
        <v>0.58333333333333337</v>
      </c>
      <c r="C31" s="335">
        <v>3.16</v>
      </c>
      <c r="D31" s="335">
        <v>2.99</v>
      </c>
      <c r="E31" s="335">
        <v>3.87</v>
      </c>
      <c r="F31" s="335">
        <v>3.7</v>
      </c>
      <c r="G31" s="335">
        <v>3.72</v>
      </c>
      <c r="H31" s="335">
        <v>3.23</v>
      </c>
      <c r="I31" s="335">
        <v>3.33</v>
      </c>
      <c r="J31" s="335">
        <v>3.23</v>
      </c>
      <c r="K31" s="335">
        <v>4.66</v>
      </c>
      <c r="L31" s="335">
        <v>3.76</v>
      </c>
      <c r="M31" s="335">
        <v>3.35</v>
      </c>
      <c r="N31" s="335">
        <v>4.34</v>
      </c>
      <c r="O31" s="335">
        <v>3.35</v>
      </c>
      <c r="P31" s="335">
        <v>3.59</v>
      </c>
      <c r="Q31" s="335">
        <v>3.57</v>
      </c>
      <c r="R31" s="335">
        <v>3.55</v>
      </c>
      <c r="S31" s="335">
        <v>3.38</v>
      </c>
      <c r="T31" s="335">
        <v>4.74</v>
      </c>
      <c r="U31" s="335">
        <v>5.49</v>
      </c>
      <c r="V31" s="335">
        <v>3.18</v>
      </c>
      <c r="W31" s="335">
        <v>3.65</v>
      </c>
      <c r="X31" s="335">
        <v>4.53</v>
      </c>
      <c r="Y31" s="335">
        <v>3.4</v>
      </c>
      <c r="Z31" s="335">
        <v>3.21</v>
      </c>
      <c r="AA31" s="335">
        <v>3.44</v>
      </c>
      <c r="AB31" s="335">
        <v>3.48</v>
      </c>
      <c r="AC31" s="335">
        <v>3.16</v>
      </c>
      <c r="AD31" s="335">
        <v>3.99</v>
      </c>
      <c r="AE31" s="335"/>
      <c r="AF31" s="335"/>
      <c r="AG31" s="335"/>
    </row>
    <row r="32" spans="2:33" s="333" customFormat="1" x14ac:dyDescent="0.2">
      <c r="B32" s="334">
        <v>0.625</v>
      </c>
      <c r="C32" s="335">
        <v>3.48</v>
      </c>
      <c r="D32" s="335">
        <v>3.25</v>
      </c>
      <c r="E32" s="335">
        <v>4.12</v>
      </c>
      <c r="F32" s="335">
        <v>3.4</v>
      </c>
      <c r="G32" s="335">
        <v>3.44</v>
      </c>
      <c r="H32" s="335">
        <v>3.25</v>
      </c>
      <c r="I32" s="335">
        <v>3.68</v>
      </c>
      <c r="J32" s="335">
        <v>3.16</v>
      </c>
      <c r="K32" s="335">
        <v>3.78</v>
      </c>
      <c r="L32" s="335">
        <v>3.99</v>
      </c>
      <c r="M32" s="335" t="s">
        <v>352</v>
      </c>
      <c r="N32" s="335">
        <v>4.2300000000000004</v>
      </c>
      <c r="O32" s="335">
        <v>3.12</v>
      </c>
      <c r="P32" s="335">
        <v>3.61</v>
      </c>
      <c r="Q32" s="335">
        <v>3.89</v>
      </c>
      <c r="R32" s="335">
        <v>3.82</v>
      </c>
      <c r="S32" s="335">
        <v>3.42</v>
      </c>
      <c r="T32" s="335">
        <v>6.34</v>
      </c>
      <c r="U32" s="335">
        <v>6.92</v>
      </c>
      <c r="V32" s="335">
        <v>2.99</v>
      </c>
      <c r="W32" s="335">
        <v>3.76</v>
      </c>
      <c r="X32" s="335">
        <v>4.1500000000000004</v>
      </c>
      <c r="Y32" s="335">
        <v>3.63</v>
      </c>
      <c r="Z32" s="335" t="s">
        <v>352</v>
      </c>
      <c r="AA32" s="335">
        <v>3.61</v>
      </c>
      <c r="AB32" s="335">
        <v>3.29</v>
      </c>
      <c r="AC32" s="314">
        <v>2.95</v>
      </c>
      <c r="AD32" s="335">
        <v>3.74</v>
      </c>
      <c r="AE32" s="335"/>
      <c r="AF32" s="335"/>
      <c r="AG32" s="335"/>
    </row>
    <row r="33" spans="2:37" s="333" customFormat="1" x14ac:dyDescent="0.2">
      <c r="B33" s="334">
        <v>0.66666666666666663</v>
      </c>
      <c r="C33" s="335">
        <v>3.55</v>
      </c>
      <c r="D33" s="335">
        <v>3.38</v>
      </c>
      <c r="E33" s="335">
        <v>3.95</v>
      </c>
      <c r="F33" s="335">
        <v>3.37</v>
      </c>
      <c r="G33" s="335">
        <v>3.63</v>
      </c>
      <c r="H33" s="335">
        <v>3.1</v>
      </c>
      <c r="I33" s="335">
        <v>3.46</v>
      </c>
      <c r="J33" s="335">
        <v>3.29</v>
      </c>
      <c r="K33" s="335">
        <v>4</v>
      </c>
      <c r="L33" s="335">
        <v>3.91</v>
      </c>
      <c r="M33" s="335">
        <v>3.72</v>
      </c>
      <c r="N33" s="335">
        <v>3.7</v>
      </c>
      <c r="O33" s="335">
        <v>2.95</v>
      </c>
      <c r="P33" s="335">
        <v>4.0999999999999996</v>
      </c>
      <c r="Q33" s="335">
        <v>3.44</v>
      </c>
      <c r="R33" s="335">
        <v>3.72</v>
      </c>
      <c r="S33" s="335">
        <v>3.63</v>
      </c>
      <c r="T33" s="335">
        <v>5.55</v>
      </c>
      <c r="U33" s="335">
        <v>5.04</v>
      </c>
      <c r="V33" s="335">
        <v>3.06</v>
      </c>
      <c r="W33" s="335">
        <v>3.97</v>
      </c>
      <c r="X33" s="335">
        <v>3.76</v>
      </c>
      <c r="Y33" s="335">
        <v>3.63</v>
      </c>
      <c r="Z33" s="335">
        <v>3.63</v>
      </c>
      <c r="AA33" s="335">
        <v>3.72</v>
      </c>
      <c r="AB33" s="335">
        <v>3.87</v>
      </c>
      <c r="AC33" s="314">
        <v>2.99</v>
      </c>
      <c r="AD33" s="335">
        <v>4</v>
      </c>
      <c r="AE33" s="335"/>
      <c r="AF33" s="335"/>
      <c r="AG33" s="335"/>
    </row>
    <row r="34" spans="2:37" s="333" customFormat="1" x14ac:dyDescent="0.2">
      <c r="B34" s="334">
        <v>0.70833333333333337</v>
      </c>
      <c r="C34" s="335">
        <v>4.25</v>
      </c>
      <c r="D34" s="335">
        <v>4</v>
      </c>
      <c r="E34" s="335">
        <v>4.79</v>
      </c>
      <c r="F34" s="335">
        <v>4.32</v>
      </c>
      <c r="G34" s="335">
        <v>3.61</v>
      </c>
      <c r="H34" s="335">
        <v>3.37</v>
      </c>
      <c r="I34" s="335">
        <v>3.84</v>
      </c>
      <c r="J34" s="335">
        <v>3.95</v>
      </c>
      <c r="K34" s="335">
        <v>4.34</v>
      </c>
      <c r="L34" s="335">
        <v>4.1399999999999997</v>
      </c>
      <c r="M34" s="335">
        <v>4.0999999999999996</v>
      </c>
      <c r="N34" s="335">
        <v>3.97</v>
      </c>
      <c r="O34" s="335">
        <v>3.37</v>
      </c>
      <c r="P34" s="335">
        <v>4.47</v>
      </c>
      <c r="Q34" s="335">
        <v>3.85</v>
      </c>
      <c r="R34" s="335">
        <v>3.95</v>
      </c>
      <c r="S34" s="335">
        <v>4.49</v>
      </c>
      <c r="T34" s="335">
        <v>4.8899999999999997</v>
      </c>
      <c r="U34" s="335">
        <v>9.42</v>
      </c>
      <c r="V34" s="335">
        <v>3.31</v>
      </c>
      <c r="W34" s="335">
        <v>4.0999999999999996</v>
      </c>
      <c r="X34" s="335">
        <v>4.38</v>
      </c>
      <c r="Y34" s="335">
        <v>4.34</v>
      </c>
      <c r="Z34" s="335">
        <v>3.76</v>
      </c>
      <c r="AA34" s="335">
        <v>3.97</v>
      </c>
      <c r="AB34" s="335">
        <v>4.1900000000000004</v>
      </c>
      <c r="AC34" s="314">
        <v>4</v>
      </c>
      <c r="AD34" s="335">
        <v>4.32</v>
      </c>
      <c r="AE34" s="335"/>
      <c r="AF34" s="335"/>
      <c r="AG34" s="335"/>
    </row>
    <row r="35" spans="2:37" s="333" customFormat="1" x14ac:dyDescent="0.2">
      <c r="B35" s="334">
        <v>0.75</v>
      </c>
      <c r="C35" s="335">
        <v>5.36</v>
      </c>
      <c r="D35" s="335">
        <v>4.83</v>
      </c>
      <c r="E35" s="335">
        <v>5.0199999999999996</v>
      </c>
      <c r="F35" s="335">
        <v>4.8499999999999996</v>
      </c>
      <c r="G35" s="335">
        <v>4.68</v>
      </c>
      <c r="H35" s="335">
        <v>3.84</v>
      </c>
      <c r="I35" s="335">
        <v>4.6100000000000003</v>
      </c>
      <c r="J35" s="335">
        <v>5</v>
      </c>
      <c r="K35" s="335">
        <v>5.08</v>
      </c>
      <c r="L35" s="335">
        <v>5.3</v>
      </c>
      <c r="M35" s="335">
        <v>4.66</v>
      </c>
      <c r="N35" s="335">
        <v>4.91</v>
      </c>
      <c r="O35" s="335">
        <v>3.84</v>
      </c>
      <c r="P35" s="335">
        <v>5.49</v>
      </c>
      <c r="Q35" s="335">
        <v>4.78</v>
      </c>
      <c r="R35" s="335">
        <v>5.56</v>
      </c>
      <c r="S35" s="335">
        <v>6.19</v>
      </c>
      <c r="T35" s="335">
        <v>9.93</v>
      </c>
      <c r="U35" s="335">
        <v>12.3</v>
      </c>
      <c r="V35" s="335">
        <v>4.08</v>
      </c>
      <c r="W35" s="335">
        <v>5.04</v>
      </c>
      <c r="X35" s="335">
        <v>5.4</v>
      </c>
      <c r="Y35" s="335">
        <v>4.62</v>
      </c>
      <c r="Z35" s="335">
        <v>5.73</v>
      </c>
      <c r="AA35" s="335">
        <v>5.04</v>
      </c>
      <c r="AB35" s="335">
        <v>4.83</v>
      </c>
      <c r="AC35" s="335">
        <v>4.55</v>
      </c>
      <c r="AD35" s="335">
        <v>6.37</v>
      </c>
      <c r="AE35" s="335"/>
      <c r="AF35" s="335"/>
      <c r="AG35" s="335"/>
      <c r="AK35"/>
    </row>
    <row r="36" spans="2:37" s="333" customFormat="1" x14ac:dyDescent="0.2">
      <c r="B36" s="334">
        <v>0.79166666666666663</v>
      </c>
      <c r="C36" s="335">
        <v>6.02</v>
      </c>
      <c r="D36" s="335">
        <v>5.3</v>
      </c>
      <c r="E36" s="335">
        <v>5.23</v>
      </c>
      <c r="F36" s="335">
        <v>5.45</v>
      </c>
      <c r="G36" s="335">
        <v>5.0199999999999996</v>
      </c>
      <c r="H36" s="335">
        <v>4.47</v>
      </c>
      <c r="I36" s="335">
        <v>4.93</v>
      </c>
      <c r="J36" s="335">
        <v>5.79</v>
      </c>
      <c r="K36" s="335">
        <v>5.47</v>
      </c>
      <c r="L36" s="335">
        <v>5.94</v>
      </c>
      <c r="M36" s="335">
        <v>5.64</v>
      </c>
      <c r="N36" s="335">
        <v>5.19</v>
      </c>
      <c r="O36" s="335">
        <v>4.4400000000000004</v>
      </c>
      <c r="P36" s="335">
        <v>4.8099999999999996</v>
      </c>
      <c r="Q36" s="335">
        <v>5.23</v>
      </c>
      <c r="R36" s="335">
        <v>6.05</v>
      </c>
      <c r="S36" s="335">
        <v>7.37</v>
      </c>
      <c r="T36" s="335">
        <v>10.17</v>
      </c>
      <c r="U36" s="335">
        <v>14.14</v>
      </c>
      <c r="V36" s="335">
        <v>5.0599999999999996</v>
      </c>
      <c r="W36" s="335">
        <v>5.49</v>
      </c>
      <c r="X36" s="335">
        <v>4.6100000000000003</v>
      </c>
      <c r="Y36" s="335">
        <v>4.29</v>
      </c>
      <c r="Z36" s="335">
        <v>5.38</v>
      </c>
      <c r="AA36" s="335">
        <v>5.47</v>
      </c>
      <c r="AB36" s="335">
        <v>6.24</v>
      </c>
      <c r="AC36" s="335">
        <v>4.6399999999999997</v>
      </c>
      <c r="AD36" s="335">
        <v>8.1</v>
      </c>
      <c r="AE36" s="335"/>
      <c r="AF36" s="335"/>
      <c r="AG36" s="335"/>
      <c r="AK36"/>
    </row>
    <row r="37" spans="2:37" s="333" customFormat="1" x14ac:dyDescent="0.2">
      <c r="B37" s="334">
        <v>0.83333333333333337</v>
      </c>
      <c r="C37" s="335">
        <v>5.64</v>
      </c>
      <c r="D37" s="335">
        <v>6.6</v>
      </c>
      <c r="E37" s="335">
        <v>6.2</v>
      </c>
      <c r="F37" s="335">
        <v>6.09</v>
      </c>
      <c r="G37" s="335">
        <v>5.28</v>
      </c>
      <c r="H37" s="335">
        <v>4.51</v>
      </c>
      <c r="I37" s="335">
        <v>5.08</v>
      </c>
      <c r="J37" s="335">
        <v>7.35</v>
      </c>
      <c r="K37" s="335">
        <v>6.35</v>
      </c>
      <c r="L37" s="335">
        <v>5.98</v>
      </c>
      <c r="M37" s="335">
        <v>6.5</v>
      </c>
      <c r="N37" s="335">
        <v>7.82</v>
      </c>
      <c r="O37" s="335">
        <v>4.9400000000000004</v>
      </c>
      <c r="P37" s="335">
        <v>4.72</v>
      </c>
      <c r="Q37" s="335">
        <v>5</v>
      </c>
      <c r="R37" s="335">
        <v>6.45</v>
      </c>
      <c r="S37" s="335">
        <v>14.19</v>
      </c>
      <c r="T37" s="335">
        <v>13.76</v>
      </c>
      <c r="U37" s="335">
        <v>11.77</v>
      </c>
      <c r="V37" s="335">
        <v>5.13</v>
      </c>
      <c r="W37" s="335">
        <v>4.83</v>
      </c>
      <c r="X37" s="335">
        <v>4.59</v>
      </c>
      <c r="Y37" s="335">
        <v>4.57</v>
      </c>
      <c r="Z37" s="335">
        <v>5.4</v>
      </c>
      <c r="AA37" s="335">
        <v>6.05</v>
      </c>
      <c r="AB37" s="335">
        <v>6.54</v>
      </c>
      <c r="AC37" s="335">
        <v>5.3</v>
      </c>
      <c r="AD37" s="335">
        <v>8.93</v>
      </c>
      <c r="AE37" s="335"/>
      <c r="AF37" s="335"/>
      <c r="AG37" s="335"/>
      <c r="AK37"/>
    </row>
    <row r="38" spans="2:37" s="333" customFormat="1" x14ac:dyDescent="0.2">
      <c r="B38" s="334">
        <v>0.875</v>
      </c>
      <c r="C38" s="335">
        <v>4.68</v>
      </c>
      <c r="D38" s="335">
        <v>6.79</v>
      </c>
      <c r="E38" s="335">
        <v>5.9</v>
      </c>
      <c r="F38" s="335">
        <v>6.94</v>
      </c>
      <c r="G38" s="335">
        <v>4.8099999999999996</v>
      </c>
      <c r="H38" s="335">
        <v>4.4400000000000004</v>
      </c>
      <c r="I38" s="335">
        <v>5.1100000000000003</v>
      </c>
      <c r="J38" s="335">
        <v>4.3099999999999996</v>
      </c>
      <c r="K38" s="335">
        <v>6.03</v>
      </c>
      <c r="L38" s="335">
        <v>5.98</v>
      </c>
      <c r="M38" s="335">
        <v>7.22</v>
      </c>
      <c r="N38" s="335">
        <v>6.58</v>
      </c>
      <c r="O38" s="335">
        <v>4.04</v>
      </c>
      <c r="P38" s="335">
        <v>4.55</v>
      </c>
      <c r="Q38" s="335">
        <v>4.79</v>
      </c>
      <c r="R38" s="335">
        <v>4.79</v>
      </c>
      <c r="S38" s="335">
        <v>12.75</v>
      </c>
      <c r="T38" s="335">
        <v>12.09</v>
      </c>
      <c r="U38" s="335">
        <v>17.43</v>
      </c>
      <c r="V38" s="335">
        <v>4.42</v>
      </c>
      <c r="W38" s="335">
        <v>5.36</v>
      </c>
      <c r="X38" s="335">
        <v>4.66</v>
      </c>
      <c r="Y38" s="335">
        <v>3.95</v>
      </c>
      <c r="Z38" s="335">
        <v>5.0199999999999996</v>
      </c>
      <c r="AA38" s="335">
        <v>6.09</v>
      </c>
      <c r="AB38" s="335">
        <v>8.7200000000000006</v>
      </c>
      <c r="AC38" s="335">
        <v>5.45</v>
      </c>
      <c r="AD38" s="335">
        <v>6.54</v>
      </c>
      <c r="AE38" s="335"/>
      <c r="AF38" s="335"/>
      <c r="AG38" s="335"/>
      <c r="AK38"/>
    </row>
    <row r="39" spans="2:37" s="333" customFormat="1" x14ac:dyDescent="0.2">
      <c r="B39" s="334">
        <v>0.91666666666666663</v>
      </c>
      <c r="C39" s="335">
        <v>3.63</v>
      </c>
      <c r="D39" s="335">
        <v>6.15</v>
      </c>
      <c r="E39" s="335">
        <v>4.46</v>
      </c>
      <c r="F39" s="335">
        <v>6.03</v>
      </c>
      <c r="G39" s="335">
        <v>4.66</v>
      </c>
      <c r="H39" s="335">
        <v>3.93</v>
      </c>
      <c r="I39" s="335">
        <v>4.3099999999999996</v>
      </c>
      <c r="J39" s="335">
        <v>3.4</v>
      </c>
      <c r="K39" s="335">
        <v>5.73</v>
      </c>
      <c r="L39" s="335">
        <v>7.43</v>
      </c>
      <c r="M39" s="335">
        <v>9.36</v>
      </c>
      <c r="N39" s="335">
        <v>6.82</v>
      </c>
      <c r="O39" s="335">
        <v>4.25</v>
      </c>
      <c r="P39" s="335">
        <v>4.34</v>
      </c>
      <c r="Q39" s="335">
        <v>4.49</v>
      </c>
      <c r="R39" s="335">
        <v>4.51</v>
      </c>
      <c r="S39" s="335">
        <v>14.48</v>
      </c>
      <c r="T39" s="335">
        <v>12.48</v>
      </c>
      <c r="U39" s="335">
        <v>21.79</v>
      </c>
      <c r="V39" s="335">
        <v>4.62</v>
      </c>
      <c r="W39" s="335">
        <v>4.47</v>
      </c>
      <c r="X39" s="335">
        <v>8.74</v>
      </c>
      <c r="Y39" s="335">
        <v>3.68</v>
      </c>
      <c r="Z39" s="335">
        <v>4.68</v>
      </c>
      <c r="AA39" s="335">
        <v>5.17</v>
      </c>
      <c r="AB39" s="335">
        <v>11.64</v>
      </c>
      <c r="AC39" s="335">
        <v>4.3600000000000003</v>
      </c>
      <c r="AD39" s="335">
        <v>8.59</v>
      </c>
      <c r="AE39" s="335"/>
      <c r="AF39" s="335"/>
      <c r="AG39" s="335"/>
    </row>
    <row r="40" spans="2:37" s="333" customFormat="1" x14ac:dyDescent="0.2">
      <c r="B40" s="334">
        <v>0.95833333333333337</v>
      </c>
      <c r="C40" s="335">
        <v>4.91</v>
      </c>
      <c r="D40" s="335">
        <v>8.1999999999999993</v>
      </c>
      <c r="E40" s="335">
        <v>4.72</v>
      </c>
      <c r="F40" s="335">
        <v>3.82</v>
      </c>
      <c r="G40" s="335">
        <v>4.17</v>
      </c>
      <c r="H40" s="335">
        <v>3.87</v>
      </c>
      <c r="I40" s="335">
        <v>3.93</v>
      </c>
      <c r="J40" s="335">
        <v>3.37</v>
      </c>
      <c r="K40" s="335">
        <v>4.1399999999999997</v>
      </c>
      <c r="L40" s="335">
        <v>5.28</v>
      </c>
      <c r="M40" s="335">
        <v>11.22</v>
      </c>
      <c r="N40" s="335">
        <v>12.24</v>
      </c>
      <c r="O40" s="335">
        <v>3.29</v>
      </c>
      <c r="P40" s="335">
        <v>3.85</v>
      </c>
      <c r="Q40" s="335">
        <v>3.91</v>
      </c>
      <c r="R40" s="335">
        <v>5.25</v>
      </c>
      <c r="S40" s="335">
        <v>9.7899999999999991</v>
      </c>
      <c r="T40" s="335">
        <v>8.7200000000000006</v>
      </c>
      <c r="U40" s="335">
        <v>22.13</v>
      </c>
      <c r="V40" s="335">
        <v>10.039999999999999</v>
      </c>
      <c r="W40" s="335">
        <v>11.19</v>
      </c>
      <c r="X40" s="335">
        <v>12.5</v>
      </c>
      <c r="Y40" s="335">
        <v>3.37</v>
      </c>
      <c r="Z40" s="335">
        <v>7.03</v>
      </c>
      <c r="AA40" s="335">
        <v>5.09</v>
      </c>
      <c r="AB40" s="335">
        <v>15.28</v>
      </c>
      <c r="AC40" s="335">
        <v>8.82</v>
      </c>
      <c r="AD40" s="335">
        <v>6.24</v>
      </c>
      <c r="AE40" s="335"/>
      <c r="AF40" s="335"/>
      <c r="AG40" s="335"/>
    </row>
    <row r="41" spans="2:37" s="336" customFormat="1" ht="27" customHeight="1" x14ac:dyDescent="0.2">
      <c r="B41" s="331" t="s">
        <v>330</v>
      </c>
      <c r="C41" s="378" t="s">
        <v>331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370</v>
      </c>
    </row>
    <row r="44" spans="2:37" x14ac:dyDescent="0.2">
      <c r="B44" s="294" t="s">
        <v>353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K45"/>
  <sheetViews>
    <sheetView showGridLines="0" view="pageBreakPreview" topLeftCell="A3" zoomScale="60" zoomScaleNormal="6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hidden="1" customWidth="1"/>
    <col min="33" max="33" width="6.140625" style="279" hidden="1" customWidth="1"/>
    <col min="34" max="34" width="6.140625" style="279" customWidth="1"/>
    <col min="35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364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>
        <v>237.91</v>
      </c>
      <c r="D17" s="314">
        <v>270.88</v>
      </c>
      <c r="E17" s="314">
        <v>262.18</v>
      </c>
      <c r="F17" s="314">
        <v>237.16</v>
      </c>
      <c r="G17" s="314">
        <v>247.78</v>
      </c>
      <c r="H17" s="314">
        <v>267.94</v>
      </c>
      <c r="I17" s="314">
        <v>259.52</v>
      </c>
      <c r="J17" s="314">
        <v>276.70999999999998</v>
      </c>
      <c r="K17" s="314">
        <v>240.8</v>
      </c>
      <c r="L17" s="314">
        <v>225.35</v>
      </c>
      <c r="M17" s="314">
        <v>231.82</v>
      </c>
      <c r="N17" s="314">
        <v>230.13</v>
      </c>
      <c r="O17" s="314">
        <v>296.77</v>
      </c>
      <c r="P17" s="314">
        <v>227.93</v>
      </c>
      <c r="Q17" s="314">
        <v>254.94</v>
      </c>
      <c r="R17" s="314">
        <v>249.31</v>
      </c>
      <c r="S17" s="314">
        <v>256.69</v>
      </c>
      <c r="T17" s="314">
        <v>273.01</v>
      </c>
      <c r="U17" s="314">
        <v>265.42</v>
      </c>
      <c r="V17" s="314">
        <v>244.89</v>
      </c>
      <c r="W17" s="314">
        <v>268.77</v>
      </c>
      <c r="X17" s="314">
        <v>281.93</v>
      </c>
      <c r="Y17" s="314">
        <v>274.67</v>
      </c>
      <c r="Z17" s="314">
        <v>250.85</v>
      </c>
      <c r="AA17" s="314">
        <v>242.71</v>
      </c>
      <c r="AB17" s="314">
        <v>233.68</v>
      </c>
      <c r="AC17" s="314">
        <v>273.73</v>
      </c>
      <c r="AD17" s="314">
        <v>267.48</v>
      </c>
      <c r="AE17" s="314"/>
      <c r="AF17" s="314"/>
      <c r="AG17" s="335"/>
      <c r="AH17" s="279"/>
    </row>
    <row r="18" spans="2:34" s="291" customFormat="1" x14ac:dyDescent="0.2">
      <c r="B18" s="290">
        <v>4.1666666666666664E-2</v>
      </c>
      <c r="C18" s="314">
        <v>223.34</v>
      </c>
      <c r="D18" s="314">
        <v>253.48</v>
      </c>
      <c r="E18" s="314">
        <v>278.69</v>
      </c>
      <c r="F18" s="314">
        <v>247.81</v>
      </c>
      <c r="G18" s="314">
        <v>246.11</v>
      </c>
      <c r="H18" s="314">
        <v>277.89</v>
      </c>
      <c r="I18" s="314">
        <v>250.33</v>
      </c>
      <c r="J18" s="314">
        <v>277.75</v>
      </c>
      <c r="K18" s="314">
        <v>240.9</v>
      </c>
      <c r="L18" s="314">
        <v>225.02</v>
      </c>
      <c r="M18" s="314">
        <v>250.32</v>
      </c>
      <c r="N18" s="314">
        <v>214.66</v>
      </c>
      <c r="O18" s="314">
        <v>340.25</v>
      </c>
      <c r="P18" s="314">
        <v>226.25</v>
      </c>
      <c r="Q18" s="314">
        <v>261.43</v>
      </c>
      <c r="R18" s="314">
        <v>242.96</v>
      </c>
      <c r="S18" s="314">
        <v>269.45999999999998</v>
      </c>
      <c r="T18" s="314">
        <v>268.01</v>
      </c>
      <c r="U18" s="314">
        <v>260.91000000000003</v>
      </c>
      <c r="V18" s="314">
        <v>226.79</v>
      </c>
      <c r="W18" s="314">
        <v>217.1</v>
      </c>
      <c r="X18" s="314">
        <v>281.47000000000003</v>
      </c>
      <c r="Y18" s="314">
        <v>280.06</v>
      </c>
      <c r="Z18" s="314">
        <v>241.37</v>
      </c>
      <c r="AA18" s="314">
        <v>239.41</v>
      </c>
      <c r="AB18" s="314">
        <v>247.33</v>
      </c>
      <c r="AC18" s="314">
        <v>240.81</v>
      </c>
      <c r="AD18" s="314">
        <v>269.08999999999997</v>
      </c>
      <c r="AE18" s="314"/>
      <c r="AF18" s="314"/>
      <c r="AG18" s="335"/>
      <c r="AH18" s="279"/>
    </row>
    <row r="19" spans="2:34" s="291" customFormat="1" x14ac:dyDescent="0.2">
      <c r="B19" s="290">
        <v>8.3333333333333329E-2</v>
      </c>
      <c r="C19" s="314">
        <v>237.08</v>
      </c>
      <c r="D19" s="314">
        <v>262.99</v>
      </c>
      <c r="E19" s="314">
        <v>254.08</v>
      </c>
      <c r="F19" s="314">
        <v>234.61</v>
      </c>
      <c r="G19" s="314">
        <v>258.57</v>
      </c>
      <c r="H19" s="314">
        <v>287.08999999999997</v>
      </c>
      <c r="I19" s="314">
        <v>253.87</v>
      </c>
      <c r="J19" s="314">
        <v>275.69</v>
      </c>
      <c r="K19" s="314">
        <v>238.79</v>
      </c>
      <c r="L19" s="314">
        <v>258.82</v>
      </c>
      <c r="M19" s="314">
        <v>261.45</v>
      </c>
      <c r="N19" s="314">
        <v>198.88</v>
      </c>
      <c r="O19" s="314">
        <v>286.14</v>
      </c>
      <c r="P19" s="314">
        <v>242.41</v>
      </c>
      <c r="Q19" s="314">
        <v>304.7</v>
      </c>
      <c r="R19" s="314">
        <v>239.53</v>
      </c>
      <c r="S19" s="314">
        <v>267.19</v>
      </c>
      <c r="T19" s="314">
        <v>266.79000000000002</v>
      </c>
      <c r="U19" s="314">
        <v>322.94</v>
      </c>
      <c r="V19" s="314">
        <v>227.57</v>
      </c>
      <c r="W19" s="314">
        <v>217.2</v>
      </c>
      <c r="X19" s="314">
        <v>275.2</v>
      </c>
      <c r="Y19" s="314">
        <v>278.31</v>
      </c>
      <c r="Z19" s="314">
        <v>236.13</v>
      </c>
      <c r="AA19" s="314">
        <v>222.21</v>
      </c>
      <c r="AB19" s="314">
        <v>243.73</v>
      </c>
      <c r="AC19" s="314">
        <v>241.02</v>
      </c>
      <c r="AD19" s="314">
        <v>263.39999999999998</v>
      </c>
      <c r="AE19" s="314"/>
      <c r="AF19" s="314"/>
      <c r="AG19" s="335"/>
      <c r="AH19" s="279"/>
    </row>
    <row r="20" spans="2:34" s="291" customFormat="1" x14ac:dyDescent="0.2">
      <c r="B20" s="290">
        <v>0.125</v>
      </c>
      <c r="C20" s="314">
        <v>256.04000000000002</v>
      </c>
      <c r="D20" s="314">
        <v>263.49</v>
      </c>
      <c r="E20" s="314">
        <v>266.39</v>
      </c>
      <c r="F20" s="314">
        <v>239</v>
      </c>
      <c r="G20" s="314">
        <v>247.18</v>
      </c>
      <c r="H20" s="314">
        <v>287.66000000000003</v>
      </c>
      <c r="I20" s="314">
        <v>258.31</v>
      </c>
      <c r="J20" s="314">
        <v>280.44</v>
      </c>
      <c r="K20" s="314">
        <v>247.23</v>
      </c>
      <c r="L20" s="314">
        <v>234.31</v>
      </c>
      <c r="M20" s="314">
        <v>262.61</v>
      </c>
      <c r="N20" s="314">
        <v>203.25</v>
      </c>
      <c r="O20" s="314">
        <v>272.68</v>
      </c>
      <c r="P20" s="314">
        <v>245.61</v>
      </c>
      <c r="Q20" s="314">
        <v>321.32</v>
      </c>
      <c r="R20" s="314">
        <v>239.34</v>
      </c>
      <c r="S20" s="314">
        <v>266.31</v>
      </c>
      <c r="T20" s="314">
        <v>289.08999999999997</v>
      </c>
      <c r="U20" s="314">
        <v>271.31</v>
      </c>
      <c r="V20" s="314">
        <v>226.33</v>
      </c>
      <c r="W20" s="314">
        <v>217.68</v>
      </c>
      <c r="X20" s="314">
        <v>263.61</v>
      </c>
      <c r="Y20" s="314">
        <v>273.49</v>
      </c>
      <c r="Z20" s="314">
        <v>241.73</v>
      </c>
      <c r="AA20" s="314">
        <v>222.54</v>
      </c>
      <c r="AB20" s="314">
        <v>263.92</v>
      </c>
      <c r="AC20" s="314">
        <v>252.28</v>
      </c>
      <c r="AD20" s="314">
        <v>272.94</v>
      </c>
      <c r="AE20" s="314"/>
      <c r="AF20" s="314"/>
      <c r="AG20" s="335"/>
      <c r="AH20" s="279"/>
    </row>
    <row r="21" spans="2:34" s="291" customFormat="1" x14ac:dyDescent="0.2">
      <c r="B21" s="290">
        <v>0.16666666666666666</v>
      </c>
      <c r="C21" s="314">
        <v>239.36</v>
      </c>
      <c r="D21" s="314">
        <v>239.27</v>
      </c>
      <c r="E21" s="314">
        <v>277.31</v>
      </c>
      <c r="F21" s="314">
        <v>244.2</v>
      </c>
      <c r="G21" s="314">
        <v>254.3</v>
      </c>
      <c r="H21" s="314">
        <v>271.81</v>
      </c>
      <c r="I21" s="314">
        <v>282.61</v>
      </c>
      <c r="J21" s="314">
        <v>277.47000000000003</v>
      </c>
      <c r="K21" s="314">
        <v>244.26</v>
      </c>
      <c r="L21" s="314">
        <v>253.89</v>
      </c>
      <c r="M21" s="314">
        <v>257.95999999999998</v>
      </c>
      <c r="N21" s="314">
        <v>241.15</v>
      </c>
      <c r="O21" s="314">
        <v>234.88</v>
      </c>
      <c r="P21" s="314">
        <v>246.42</v>
      </c>
      <c r="Q21" s="314">
        <v>296.42</v>
      </c>
      <c r="R21" s="314">
        <v>243.28</v>
      </c>
      <c r="S21" s="314">
        <v>265.73</v>
      </c>
      <c r="T21" s="314">
        <v>282.52</v>
      </c>
      <c r="U21" s="314">
        <v>248.1</v>
      </c>
      <c r="V21" s="314">
        <v>293.57</v>
      </c>
      <c r="W21" s="314">
        <v>222</v>
      </c>
      <c r="X21" s="314">
        <v>261.39999999999998</v>
      </c>
      <c r="Y21" s="314">
        <v>269.20999999999998</v>
      </c>
      <c r="Z21" s="314">
        <v>273.07</v>
      </c>
      <c r="AA21" s="314">
        <v>222.06</v>
      </c>
      <c r="AB21" s="314">
        <v>253.59</v>
      </c>
      <c r="AC21" s="314">
        <v>265.51</v>
      </c>
      <c r="AD21" s="314">
        <v>272.58</v>
      </c>
      <c r="AE21" s="314"/>
      <c r="AF21" s="314"/>
      <c r="AG21" s="335"/>
      <c r="AH21" s="279"/>
    </row>
    <row r="22" spans="2:34" s="291" customFormat="1" x14ac:dyDescent="0.2">
      <c r="B22" s="290">
        <v>0.20833333333333334</v>
      </c>
      <c r="C22" s="314">
        <v>280.47000000000003</v>
      </c>
      <c r="D22" s="314">
        <v>242.67</v>
      </c>
      <c r="E22" s="314">
        <v>267.88</v>
      </c>
      <c r="F22" s="314">
        <v>250.57</v>
      </c>
      <c r="G22" s="314">
        <v>249.34</v>
      </c>
      <c r="H22" s="314">
        <v>271.33</v>
      </c>
      <c r="I22" s="314">
        <v>352.31</v>
      </c>
      <c r="J22" s="314">
        <v>276.33</v>
      </c>
      <c r="K22" s="314">
        <v>253.52</v>
      </c>
      <c r="L22" s="314">
        <v>292.08999999999997</v>
      </c>
      <c r="M22" s="314">
        <v>246.21</v>
      </c>
      <c r="N22" s="314">
        <v>243.79</v>
      </c>
      <c r="O22" s="314">
        <v>249.45</v>
      </c>
      <c r="P22" s="314">
        <v>251.6</v>
      </c>
      <c r="Q22" s="314">
        <v>284.51</v>
      </c>
      <c r="R22" s="314">
        <v>250.31</v>
      </c>
      <c r="S22" s="314">
        <v>272.33999999999997</v>
      </c>
      <c r="T22" s="314">
        <v>284.14999999999998</v>
      </c>
      <c r="U22" s="314">
        <v>282.64999999999998</v>
      </c>
      <c r="V22" s="314">
        <v>342.3</v>
      </c>
      <c r="W22" s="314">
        <v>261.07</v>
      </c>
      <c r="X22" s="314">
        <v>262.3</v>
      </c>
      <c r="Y22" s="314">
        <v>267.89</v>
      </c>
      <c r="Z22" s="314">
        <v>265.33</v>
      </c>
      <c r="AA22" s="314">
        <v>229.37</v>
      </c>
      <c r="AB22" s="314">
        <v>274.20999999999998</v>
      </c>
      <c r="AC22" s="314">
        <v>291.82</v>
      </c>
      <c r="AD22" s="314">
        <v>280.32</v>
      </c>
      <c r="AE22" s="314"/>
      <c r="AF22" s="335"/>
      <c r="AG22" s="335"/>
      <c r="AH22" s="279"/>
    </row>
    <row r="23" spans="2:34" s="291" customFormat="1" x14ac:dyDescent="0.2">
      <c r="B23" s="290">
        <v>0.25</v>
      </c>
      <c r="C23" s="314">
        <v>267.74</v>
      </c>
      <c r="D23" s="314">
        <v>247.5</v>
      </c>
      <c r="E23" s="314">
        <v>312.18</v>
      </c>
      <c r="F23" s="314">
        <v>278.12</v>
      </c>
      <c r="G23" s="314">
        <v>258.13</v>
      </c>
      <c r="H23" s="314">
        <v>289.26</v>
      </c>
      <c r="I23" s="314">
        <v>397.92</v>
      </c>
      <c r="J23" s="314">
        <v>286.26</v>
      </c>
      <c r="K23" s="314">
        <v>303.29000000000002</v>
      </c>
      <c r="L23" s="314">
        <v>276.93</v>
      </c>
      <c r="M23" s="314">
        <v>261.98</v>
      </c>
      <c r="N23" s="314">
        <v>234.98</v>
      </c>
      <c r="O23" s="314">
        <v>273.94</v>
      </c>
      <c r="P23" s="314">
        <v>264.22000000000003</v>
      </c>
      <c r="Q23" s="314">
        <v>295.19</v>
      </c>
      <c r="R23" s="314">
        <v>305.97000000000003</v>
      </c>
      <c r="S23" s="314">
        <v>324.82</v>
      </c>
      <c r="T23" s="314">
        <v>324.08999999999997</v>
      </c>
      <c r="U23" s="314">
        <v>284.27</v>
      </c>
      <c r="V23" s="314">
        <v>351.78</v>
      </c>
      <c r="W23" s="314">
        <v>351.5</v>
      </c>
      <c r="X23" s="314">
        <v>282.60000000000002</v>
      </c>
      <c r="Y23" s="314">
        <v>263.61</v>
      </c>
      <c r="Z23" s="314">
        <v>322.31</v>
      </c>
      <c r="AA23" s="314">
        <v>254.4</v>
      </c>
      <c r="AB23" s="314">
        <v>387.47</v>
      </c>
      <c r="AC23" s="314">
        <v>299.36</v>
      </c>
      <c r="AD23" s="314">
        <v>276.08</v>
      </c>
      <c r="AE23" s="314"/>
      <c r="AF23" s="335"/>
      <c r="AG23" s="335"/>
      <c r="AH23" s="279"/>
    </row>
    <row r="24" spans="2:34" s="291" customFormat="1" x14ac:dyDescent="0.2">
      <c r="B24" s="290">
        <v>0.29166666666666669</v>
      </c>
      <c r="C24" s="314">
        <v>284.95</v>
      </c>
      <c r="D24" s="314">
        <v>253.32</v>
      </c>
      <c r="E24" s="314">
        <v>287.87</v>
      </c>
      <c r="F24" s="314">
        <v>282.04000000000002</v>
      </c>
      <c r="G24" s="314">
        <v>262.61</v>
      </c>
      <c r="H24" s="314">
        <v>264.20999999999998</v>
      </c>
      <c r="I24" s="314">
        <v>326.75</v>
      </c>
      <c r="J24" s="314">
        <v>280.69</v>
      </c>
      <c r="K24" s="314">
        <v>288.12</v>
      </c>
      <c r="L24" s="314">
        <v>293.54000000000002</v>
      </c>
      <c r="M24" s="314">
        <v>262.99</v>
      </c>
      <c r="N24" s="314">
        <v>237.23</v>
      </c>
      <c r="O24" s="314">
        <v>299.8</v>
      </c>
      <c r="P24" s="314">
        <v>282.08</v>
      </c>
      <c r="Q24" s="314">
        <v>309.36</v>
      </c>
      <c r="R24" s="314">
        <v>280.91000000000003</v>
      </c>
      <c r="S24" s="314">
        <v>368.37</v>
      </c>
      <c r="T24" s="314">
        <v>335.82</v>
      </c>
      <c r="U24" s="314">
        <v>308.35000000000002</v>
      </c>
      <c r="V24" s="314">
        <v>291.17</v>
      </c>
      <c r="W24" s="314">
        <v>321</v>
      </c>
      <c r="X24" s="314">
        <v>289.56</v>
      </c>
      <c r="Y24" s="314">
        <v>271.14999999999998</v>
      </c>
      <c r="Z24" s="314">
        <v>328.89</v>
      </c>
      <c r="AA24" s="314">
        <v>294.04000000000002</v>
      </c>
      <c r="AB24" s="314">
        <v>359.5</v>
      </c>
      <c r="AC24" s="314">
        <v>262.49</v>
      </c>
      <c r="AD24" s="314">
        <v>283.14</v>
      </c>
      <c r="AE24" s="314"/>
      <c r="AF24" s="335"/>
      <c r="AG24" s="335"/>
      <c r="AH24" s="279"/>
    </row>
    <row r="25" spans="2:34" s="291" customFormat="1" x14ac:dyDescent="0.2">
      <c r="B25" s="290">
        <v>0.33333333333333331</v>
      </c>
      <c r="C25" s="314">
        <v>264.01</v>
      </c>
      <c r="D25" s="314">
        <v>263.82</v>
      </c>
      <c r="E25" s="314">
        <v>283.68</v>
      </c>
      <c r="F25" s="314">
        <v>256.76</v>
      </c>
      <c r="G25" s="314">
        <v>260.07</v>
      </c>
      <c r="H25" s="314">
        <v>263.11</v>
      </c>
      <c r="I25" s="314">
        <v>290.11</v>
      </c>
      <c r="J25" s="314">
        <v>280.76</v>
      </c>
      <c r="K25" s="314">
        <v>266.89999999999998</v>
      </c>
      <c r="L25" s="314">
        <v>284.98</v>
      </c>
      <c r="M25" s="314">
        <v>248.66</v>
      </c>
      <c r="N25" s="314">
        <v>257.42</v>
      </c>
      <c r="O25" s="314">
        <v>257.76</v>
      </c>
      <c r="P25" s="314">
        <v>258.35000000000002</v>
      </c>
      <c r="Q25" s="314">
        <v>261.83</v>
      </c>
      <c r="R25" s="314">
        <v>273.24</v>
      </c>
      <c r="S25" s="314">
        <v>286</v>
      </c>
      <c r="T25" s="314">
        <v>308.33999999999997</v>
      </c>
      <c r="U25" s="314">
        <v>287.89</v>
      </c>
      <c r="V25" s="314">
        <v>243.44</v>
      </c>
      <c r="W25" s="314">
        <v>278.3</v>
      </c>
      <c r="X25" s="314">
        <v>281.95</v>
      </c>
      <c r="Y25" s="314">
        <v>286.45</v>
      </c>
      <c r="Z25" s="314">
        <v>309.23</v>
      </c>
      <c r="AA25" s="314">
        <v>261.33</v>
      </c>
      <c r="AB25" s="314">
        <v>244.79</v>
      </c>
      <c r="AC25" s="314">
        <v>262.89</v>
      </c>
      <c r="AD25" s="314">
        <v>282</v>
      </c>
      <c r="AE25" s="314"/>
      <c r="AF25" s="335"/>
      <c r="AG25" s="335"/>
      <c r="AH25" s="279"/>
    </row>
    <row r="26" spans="2:34" s="291" customFormat="1" x14ac:dyDescent="0.2">
      <c r="B26" s="290">
        <v>0.375</v>
      </c>
      <c r="C26" s="314">
        <v>252.13</v>
      </c>
      <c r="D26" s="314">
        <v>260.22000000000003</v>
      </c>
      <c r="E26" s="314">
        <v>268.2</v>
      </c>
      <c r="F26" s="314">
        <v>264.64999999999998</v>
      </c>
      <c r="G26" s="314">
        <v>256.85000000000002</v>
      </c>
      <c r="H26" s="314">
        <v>261.89</v>
      </c>
      <c r="I26" s="314">
        <v>290.39999999999998</v>
      </c>
      <c r="J26" s="314">
        <v>277.36</v>
      </c>
      <c r="K26" s="314">
        <v>263.92</v>
      </c>
      <c r="L26" s="314">
        <v>258.77</v>
      </c>
      <c r="M26" s="314">
        <v>244.11</v>
      </c>
      <c r="N26" s="314">
        <v>248.8</v>
      </c>
      <c r="O26" s="314">
        <v>234.36</v>
      </c>
      <c r="P26" s="314">
        <v>248.41</v>
      </c>
      <c r="Q26" s="314">
        <v>254.41</v>
      </c>
      <c r="R26" s="314">
        <v>263.98</v>
      </c>
      <c r="S26" s="314">
        <v>284.02999999999997</v>
      </c>
      <c r="T26" s="314">
        <v>284.42</v>
      </c>
      <c r="U26" s="314">
        <v>257.70999999999998</v>
      </c>
      <c r="V26" s="314">
        <v>250.21</v>
      </c>
      <c r="W26" s="314">
        <v>281.68</v>
      </c>
      <c r="X26" s="314">
        <v>290.83999999999997</v>
      </c>
      <c r="Y26" s="314">
        <v>272.79000000000002</v>
      </c>
      <c r="Z26" s="314">
        <v>266.77</v>
      </c>
      <c r="AA26" s="314">
        <v>253.78</v>
      </c>
      <c r="AB26" s="314">
        <v>243.36</v>
      </c>
      <c r="AC26" s="314">
        <v>264.35000000000002</v>
      </c>
      <c r="AD26" s="314">
        <v>286.95999999999998</v>
      </c>
      <c r="AE26" s="314"/>
      <c r="AF26" s="335"/>
      <c r="AG26" s="335"/>
      <c r="AH26" s="279"/>
    </row>
    <row r="27" spans="2:34" s="291" customFormat="1" x14ac:dyDescent="0.2">
      <c r="B27" s="290">
        <v>0.41666666666666669</v>
      </c>
      <c r="C27" s="314">
        <v>228.88</v>
      </c>
      <c r="D27" s="314">
        <v>253.72</v>
      </c>
      <c r="E27" s="314">
        <v>244.72</v>
      </c>
      <c r="F27" s="314">
        <v>236.74</v>
      </c>
      <c r="G27" s="314">
        <v>258.42</v>
      </c>
      <c r="H27" s="314">
        <v>262.60000000000002</v>
      </c>
      <c r="I27" s="314">
        <v>278.27</v>
      </c>
      <c r="J27" s="314">
        <v>276.83999999999997</v>
      </c>
      <c r="K27" s="314">
        <v>255.58</v>
      </c>
      <c r="L27" s="314">
        <v>234.58</v>
      </c>
      <c r="M27" s="314">
        <v>250.17</v>
      </c>
      <c r="N27" s="314">
        <v>233.99</v>
      </c>
      <c r="O27" s="314">
        <v>230.74</v>
      </c>
      <c r="P27" s="314">
        <v>243.74</v>
      </c>
      <c r="Q27" s="314">
        <v>248.43</v>
      </c>
      <c r="R27" s="314">
        <v>267.38</v>
      </c>
      <c r="S27" s="314">
        <v>263.68</v>
      </c>
      <c r="T27" s="314">
        <v>262.72000000000003</v>
      </c>
      <c r="U27" s="314">
        <v>260.83</v>
      </c>
      <c r="V27" s="314">
        <v>250.8</v>
      </c>
      <c r="W27" s="314">
        <v>231.18</v>
      </c>
      <c r="X27" s="314">
        <v>268.24</v>
      </c>
      <c r="Y27" s="314">
        <v>265.26</v>
      </c>
      <c r="Z27" s="314">
        <v>255.59</v>
      </c>
      <c r="AA27" s="314">
        <v>243.62</v>
      </c>
      <c r="AB27" s="314">
        <v>244.4</v>
      </c>
      <c r="AC27" s="314">
        <v>262.92</v>
      </c>
      <c r="AD27" s="314">
        <v>267.89</v>
      </c>
      <c r="AE27" s="314"/>
      <c r="AF27" s="335"/>
      <c r="AG27" s="335"/>
      <c r="AH27" s="279"/>
    </row>
    <row r="28" spans="2:34" s="291" customFormat="1" x14ac:dyDescent="0.2">
      <c r="B28" s="290">
        <v>0.45833333333333331</v>
      </c>
      <c r="C28" s="314">
        <v>229.11</v>
      </c>
      <c r="D28" s="314">
        <v>232.7</v>
      </c>
      <c r="E28" s="314">
        <v>241.18</v>
      </c>
      <c r="F28" s="314">
        <v>229.86</v>
      </c>
      <c r="G28" s="314">
        <v>260.27999999999997</v>
      </c>
      <c r="H28" s="314">
        <v>259.99</v>
      </c>
      <c r="I28" s="314">
        <v>272.60000000000002</v>
      </c>
      <c r="J28" s="314">
        <v>278.07</v>
      </c>
      <c r="K28" s="314">
        <v>260.87</v>
      </c>
      <c r="L28" s="314">
        <v>221.9</v>
      </c>
      <c r="M28" s="314">
        <v>245.82</v>
      </c>
      <c r="N28" s="314">
        <v>233.15</v>
      </c>
      <c r="O28" s="314">
        <v>229</v>
      </c>
      <c r="P28" s="314">
        <v>246.84</v>
      </c>
      <c r="Q28" s="314">
        <v>251.65</v>
      </c>
      <c r="R28" s="314">
        <v>259.26</v>
      </c>
      <c r="S28" s="314">
        <v>255.02</v>
      </c>
      <c r="T28" s="314">
        <v>235.24</v>
      </c>
      <c r="U28" s="314">
        <v>254.72</v>
      </c>
      <c r="V28" s="314">
        <v>251.22</v>
      </c>
      <c r="W28" s="314">
        <v>232.76</v>
      </c>
      <c r="X28" s="314">
        <v>264.42</v>
      </c>
      <c r="Y28" s="314">
        <v>265.25</v>
      </c>
      <c r="Z28" s="314">
        <v>258.17</v>
      </c>
      <c r="AA28" s="314">
        <v>240.41</v>
      </c>
      <c r="AB28" s="314">
        <v>252.62</v>
      </c>
      <c r="AC28" s="314">
        <v>265.48</v>
      </c>
      <c r="AD28" s="314">
        <v>285.08</v>
      </c>
      <c r="AE28" s="314"/>
      <c r="AF28" s="335"/>
      <c r="AG28" s="335"/>
      <c r="AH28" s="279"/>
    </row>
    <row r="29" spans="2:34" s="291" customFormat="1" x14ac:dyDescent="0.2">
      <c r="B29" s="290">
        <v>0.5</v>
      </c>
      <c r="C29" s="314">
        <v>226.8</v>
      </c>
      <c r="D29" s="314">
        <v>228.67</v>
      </c>
      <c r="E29" s="314">
        <v>239.57</v>
      </c>
      <c r="F29" s="314">
        <v>224.47</v>
      </c>
      <c r="G29" s="314">
        <v>258.60000000000002</v>
      </c>
      <c r="H29" s="314">
        <v>264.06</v>
      </c>
      <c r="I29" s="314">
        <v>274.42</v>
      </c>
      <c r="J29" s="314">
        <v>280.25</v>
      </c>
      <c r="K29" s="314">
        <v>252.45</v>
      </c>
      <c r="L29" s="314">
        <v>221.72</v>
      </c>
      <c r="M29" s="314">
        <v>240.03</v>
      </c>
      <c r="N29" s="314">
        <v>234.4</v>
      </c>
      <c r="O29" s="314">
        <v>232.97</v>
      </c>
      <c r="P29" s="314">
        <v>240.25</v>
      </c>
      <c r="Q29" s="314">
        <v>253.47</v>
      </c>
      <c r="R29" s="314">
        <v>251.34</v>
      </c>
      <c r="S29" s="314">
        <v>257.75</v>
      </c>
      <c r="T29" s="314">
        <v>228.52</v>
      </c>
      <c r="U29" s="314">
        <v>247.12</v>
      </c>
      <c r="V29" s="314">
        <v>234.22</v>
      </c>
      <c r="W29" s="314">
        <v>237.75</v>
      </c>
      <c r="X29" s="314">
        <v>270.73</v>
      </c>
      <c r="Y29" s="314">
        <v>266.91000000000003</v>
      </c>
      <c r="Z29" s="314" t="s">
        <v>352</v>
      </c>
      <c r="AA29" s="314">
        <v>244.6</v>
      </c>
      <c r="AB29" s="314">
        <v>254.51</v>
      </c>
      <c r="AC29" s="314">
        <v>267.05</v>
      </c>
      <c r="AD29" s="314">
        <v>241.37</v>
      </c>
      <c r="AE29" s="314"/>
      <c r="AF29" s="335"/>
      <c r="AG29" s="335"/>
      <c r="AH29" s="279"/>
    </row>
    <row r="30" spans="2:34" s="291" customFormat="1" x14ac:dyDescent="0.2">
      <c r="B30" s="290">
        <v>0.54166666666666663</v>
      </c>
      <c r="C30" s="314">
        <v>217.02</v>
      </c>
      <c r="D30" s="314">
        <v>228.72</v>
      </c>
      <c r="E30" s="314">
        <v>242.19</v>
      </c>
      <c r="F30" s="314" t="s">
        <v>352</v>
      </c>
      <c r="G30" s="314">
        <v>260.05</v>
      </c>
      <c r="H30" s="314">
        <v>257.33999999999997</v>
      </c>
      <c r="I30" s="314">
        <v>278.76</v>
      </c>
      <c r="J30" s="314">
        <v>273.86</v>
      </c>
      <c r="K30" s="314">
        <v>249.09</v>
      </c>
      <c r="L30" s="314">
        <v>222.74</v>
      </c>
      <c r="M30" s="314">
        <v>240.15</v>
      </c>
      <c r="N30" s="314">
        <v>223.04</v>
      </c>
      <c r="O30" s="314">
        <v>235.54</v>
      </c>
      <c r="P30" s="314">
        <v>232.81</v>
      </c>
      <c r="Q30" s="314">
        <v>256.52</v>
      </c>
      <c r="R30" s="314">
        <v>230.97</v>
      </c>
      <c r="S30" s="314">
        <v>254.93</v>
      </c>
      <c r="T30" s="314">
        <v>226.53</v>
      </c>
      <c r="U30" s="314">
        <v>230.94</v>
      </c>
      <c r="V30" s="314">
        <v>237.66</v>
      </c>
      <c r="W30" s="314">
        <v>234.91</v>
      </c>
      <c r="X30" s="314">
        <v>266.77</v>
      </c>
      <c r="Y30" s="314">
        <v>264.07</v>
      </c>
      <c r="Z30" s="314">
        <v>205.37</v>
      </c>
      <c r="AA30" s="314">
        <v>243.47</v>
      </c>
      <c r="AB30" s="314">
        <v>252.83</v>
      </c>
      <c r="AC30" s="314">
        <v>263.05</v>
      </c>
      <c r="AD30" s="314">
        <v>230.97</v>
      </c>
      <c r="AE30" s="314"/>
      <c r="AF30" s="335"/>
      <c r="AG30" s="335"/>
      <c r="AH30" s="279"/>
    </row>
    <row r="31" spans="2:34" s="291" customFormat="1" x14ac:dyDescent="0.2">
      <c r="B31" s="290">
        <v>0.58333333333333337</v>
      </c>
      <c r="C31" s="314">
        <v>223.17</v>
      </c>
      <c r="D31" s="314">
        <v>229.47</v>
      </c>
      <c r="E31" s="314">
        <v>242.09</v>
      </c>
      <c r="F31" s="314">
        <v>218.91</v>
      </c>
      <c r="G31" s="314">
        <v>250.29</v>
      </c>
      <c r="H31" s="335">
        <v>255.67</v>
      </c>
      <c r="I31" s="314">
        <v>271.74</v>
      </c>
      <c r="J31" s="314">
        <v>239.38</v>
      </c>
      <c r="K31" s="314">
        <v>218.2</v>
      </c>
      <c r="L31" s="314">
        <v>227.55</v>
      </c>
      <c r="M31" s="314">
        <v>241.75</v>
      </c>
      <c r="N31" s="314">
        <v>231.22</v>
      </c>
      <c r="O31" s="314">
        <v>239.02</v>
      </c>
      <c r="P31" s="314">
        <v>224.64</v>
      </c>
      <c r="Q31" s="314">
        <v>255.13</v>
      </c>
      <c r="R31" s="314">
        <v>237.12</v>
      </c>
      <c r="S31" s="314">
        <v>250.39</v>
      </c>
      <c r="T31" s="314">
        <v>215.74</v>
      </c>
      <c r="U31" s="314">
        <v>222.63</v>
      </c>
      <c r="V31" s="314">
        <v>231.48</v>
      </c>
      <c r="W31" s="314">
        <v>249.27</v>
      </c>
      <c r="X31" s="314">
        <v>258.93</v>
      </c>
      <c r="Y31" s="314">
        <v>258.39999999999998</v>
      </c>
      <c r="Z31" s="314">
        <v>205.24</v>
      </c>
      <c r="AA31" s="314">
        <v>239.91</v>
      </c>
      <c r="AB31" s="314">
        <v>252.37</v>
      </c>
      <c r="AC31" s="314">
        <v>258.99</v>
      </c>
      <c r="AD31" s="314">
        <v>224.12</v>
      </c>
      <c r="AE31" s="314"/>
      <c r="AF31" s="335"/>
      <c r="AG31" s="335"/>
      <c r="AH31" s="279"/>
    </row>
    <row r="32" spans="2:34" s="291" customFormat="1" x14ac:dyDescent="0.2">
      <c r="B32" s="290">
        <v>0.625</v>
      </c>
      <c r="C32" s="314">
        <v>239.91</v>
      </c>
      <c r="D32" s="314">
        <v>232.07</v>
      </c>
      <c r="E32" s="314">
        <v>239.8</v>
      </c>
      <c r="F32" s="314">
        <v>228.71</v>
      </c>
      <c r="G32" s="314">
        <v>247.18</v>
      </c>
      <c r="H32" s="314">
        <v>255.75</v>
      </c>
      <c r="I32" s="314">
        <v>276.60000000000002</v>
      </c>
      <c r="J32" s="314">
        <v>233.79</v>
      </c>
      <c r="K32" s="314">
        <v>209.14</v>
      </c>
      <c r="L32" s="314">
        <v>226.44</v>
      </c>
      <c r="M32" s="314" t="s">
        <v>352</v>
      </c>
      <c r="N32" s="314">
        <v>231.06</v>
      </c>
      <c r="O32" s="314">
        <v>234.77</v>
      </c>
      <c r="P32" s="314">
        <v>229.84</v>
      </c>
      <c r="Q32" s="314">
        <v>251.62</v>
      </c>
      <c r="R32" s="314">
        <v>244.82</v>
      </c>
      <c r="S32" s="314">
        <v>251.92</v>
      </c>
      <c r="T32" s="314">
        <v>240.28</v>
      </c>
      <c r="U32" s="314">
        <v>226.85</v>
      </c>
      <c r="V32" s="314">
        <v>225.17</v>
      </c>
      <c r="W32" s="314">
        <v>252.33</v>
      </c>
      <c r="X32" s="314">
        <v>256.16000000000003</v>
      </c>
      <c r="Y32" s="314">
        <v>256.52999999999997</v>
      </c>
      <c r="Z32" s="314">
        <v>201.47</v>
      </c>
      <c r="AA32" s="314">
        <v>245.29</v>
      </c>
      <c r="AB32" s="314">
        <v>247.18</v>
      </c>
      <c r="AC32" s="314">
        <v>254.33</v>
      </c>
      <c r="AD32" s="314">
        <v>225.62</v>
      </c>
      <c r="AE32" s="314"/>
      <c r="AF32" s="335"/>
      <c r="AG32" s="335"/>
      <c r="AH32" s="279"/>
    </row>
    <row r="33" spans="2:37" s="291" customFormat="1" x14ac:dyDescent="0.2">
      <c r="B33" s="290">
        <v>0.66666666666666663</v>
      </c>
      <c r="C33" s="314">
        <v>254.23</v>
      </c>
      <c r="D33" s="314">
        <v>242.07</v>
      </c>
      <c r="E33" s="314">
        <v>244.13</v>
      </c>
      <c r="F33" s="314">
        <v>236.58</v>
      </c>
      <c r="G33" s="314">
        <v>248.27</v>
      </c>
      <c r="H33" s="314">
        <v>254.76</v>
      </c>
      <c r="I33" s="314">
        <v>269.25</v>
      </c>
      <c r="J33" s="314">
        <v>236.49</v>
      </c>
      <c r="K33" s="314">
        <v>223.08</v>
      </c>
      <c r="L33" s="314">
        <v>230.77</v>
      </c>
      <c r="M33" s="314">
        <v>216.96</v>
      </c>
      <c r="N33" s="314">
        <v>231.22</v>
      </c>
      <c r="O33" s="314">
        <v>235.82</v>
      </c>
      <c r="P33" s="314">
        <v>239.87</v>
      </c>
      <c r="Q33" s="314">
        <v>253.78</v>
      </c>
      <c r="R33" s="314">
        <v>254.78</v>
      </c>
      <c r="S33" s="314">
        <v>269.08999999999997</v>
      </c>
      <c r="T33" s="314">
        <v>254.3</v>
      </c>
      <c r="U33" s="314">
        <v>224.39</v>
      </c>
      <c r="V33" s="314">
        <v>231.56</v>
      </c>
      <c r="W33" s="314">
        <v>253.64</v>
      </c>
      <c r="X33" s="314">
        <v>255.6</v>
      </c>
      <c r="Y33" s="314">
        <v>260.58999999999997</v>
      </c>
      <c r="Z33" s="314">
        <v>208.1</v>
      </c>
      <c r="AA33" s="314">
        <v>249.62</v>
      </c>
      <c r="AB33" s="314">
        <v>247.95</v>
      </c>
      <c r="AC33" s="314">
        <v>258.7</v>
      </c>
      <c r="AD33" s="314">
        <v>224.23</v>
      </c>
      <c r="AE33" s="314"/>
      <c r="AF33" s="335"/>
      <c r="AG33" s="335"/>
      <c r="AH33" s="279"/>
    </row>
    <row r="34" spans="2:37" s="291" customFormat="1" x14ac:dyDescent="0.2">
      <c r="B34" s="290">
        <v>0.70833333333333337</v>
      </c>
      <c r="C34" s="314">
        <v>263.97000000000003</v>
      </c>
      <c r="D34" s="314">
        <v>244.39</v>
      </c>
      <c r="E34" s="314">
        <v>252.11</v>
      </c>
      <c r="F34" s="314">
        <v>250.16</v>
      </c>
      <c r="G34" s="314">
        <v>252.08</v>
      </c>
      <c r="H34" s="314">
        <v>250.31</v>
      </c>
      <c r="I34" s="314">
        <v>284.43</v>
      </c>
      <c r="J34" s="314">
        <v>243.9</v>
      </c>
      <c r="K34" s="314">
        <v>233.82</v>
      </c>
      <c r="L34" s="314">
        <v>236.46</v>
      </c>
      <c r="M34" s="314">
        <v>222.78</v>
      </c>
      <c r="N34" s="314">
        <v>243.44</v>
      </c>
      <c r="O34" s="314">
        <v>240.68</v>
      </c>
      <c r="P34" s="314">
        <v>265.75</v>
      </c>
      <c r="Q34" s="314">
        <v>261.33</v>
      </c>
      <c r="R34" s="314">
        <v>253.52</v>
      </c>
      <c r="S34" s="314">
        <v>267.08</v>
      </c>
      <c r="T34" s="314">
        <v>264.87</v>
      </c>
      <c r="U34" s="314">
        <v>235.03</v>
      </c>
      <c r="V34" s="314">
        <v>244.09</v>
      </c>
      <c r="W34" s="314">
        <v>262.76</v>
      </c>
      <c r="X34" s="314">
        <v>269.54000000000002</v>
      </c>
      <c r="Y34" s="314">
        <v>270.31</v>
      </c>
      <c r="Z34" s="314">
        <v>231.2</v>
      </c>
      <c r="AA34" s="314">
        <v>265.76</v>
      </c>
      <c r="AB34" s="314">
        <v>243.12</v>
      </c>
      <c r="AC34" s="314">
        <v>276.14999999999998</v>
      </c>
      <c r="AD34" s="314">
        <v>218.27</v>
      </c>
      <c r="AE34" s="314"/>
      <c r="AF34" s="335"/>
      <c r="AG34" s="335"/>
      <c r="AH34" s="279"/>
    </row>
    <row r="35" spans="2:37" s="291" customFormat="1" x14ac:dyDescent="0.2">
      <c r="B35" s="290">
        <v>0.75</v>
      </c>
      <c r="C35" s="314">
        <v>276.82</v>
      </c>
      <c r="D35" s="314">
        <v>256.3</v>
      </c>
      <c r="E35" s="314">
        <v>271.19</v>
      </c>
      <c r="F35" s="314">
        <v>257.77999999999997</v>
      </c>
      <c r="G35" s="314">
        <v>265.86</v>
      </c>
      <c r="H35" s="314">
        <v>261.52</v>
      </c>
      <c r="I35" s="314">
        <v>288.89</v>
      </c>
      <c r="J35" s="314">
        <v>255.43</v>
      </c>
      <c r="K35" s="314">
        <v>242.4</v>
      </c>
      <c r="L35" s="314">
        <v>241.72</v>
      </c>
      <c r="M35" s="314">
        <v>230.17</v>
      </c>
      <c r="N35" s="314">
        <v>257.68</v>
      </c>
      <c r="O35" s="314">
        <v>247.85</v>
      </c>
      <c r="P35" s="314">
        <v>275.38</v>
      </c>
      <c r="Q35" s="314">
        <v>276.54000000000002</v>
      </c>
      <c r="R35" s="314">
        <v>268.64</v>
      </c>
      <c r="S35" s="314">
        <v>278.52999999999997</v>
      </c>
      <c r="T35" s="314">
        <v>264.56</v>
      </c>
      <c r="U35" s="314">
        <v>265.45</v>
      </c>
      <c r="V35" s="314">
        <v>256.70999999999998</v>
      </c>
      <c r="W35" s="314">
        <v>271.38</v>
      </c>
      <c r="X35" s="314">
        <v>278.60000000000002</v>
      </c>
      <c r="Y35" s="314">
        <v>275.02999999999997</v>
      </c>
      <c r="Z35" s="314">
        <v>234.88</v>
      </c>
      <c r="AA35" s="314">
        <v>262.05</v>
      </c>
      <c r="AB35" s="314">
        <v>249.53</v>
      </c>
      <c r="AC35" s="314">
        <v>293.33</v>
      </c>
      <c r="AD35" s="314">
        <v>239.45</v>
      </c>
      <c r="AE35" s="314"/>
      <c r="AF35" s="335"/>
      <c r="AG35" s="335"/>
      <c r="AH35" s="279"/>
      <c r="AK35"/>
    </row>
    <row r="36" spans="2:37" s="291" customFormat="1" x14ac:dyDescent="0.2">
      <c r="B36" s="290">
        <v>0.79166666666666663</v>
      </c>
      <c r="C36" s="314">
        <v>292.36</v>
      </c>
      <c r="D36" s="314">
        <v>261.02999999999997</v>
      </c>
      <c r="E36" s="314">
        <v>264.12</v>
      </c>
      <c r="F36" s="314">
        <v>269.7</v>
      </c>
      <c r="G36" s="314">
        <v>285.02999999999997</v>
      </c>
      <c r="H36" s="314">
        <v>273.26</v>
      </c>
      <c r="I36" s="314">
        <v>293.52999999999997</v>
      </c>
      <c r="J36" s="314">
        <v>283.45</v>
      </c>
      <c r="K36" s="314">
        <v>255.6</v>
      </c>
      <c r="L36" s="314">
        <v>246.03</v>
      </c>
      <c r="M36" s="314">
        <v>232.6</v>
      </c>
      <c r="N36" s="314">
        <v>262.97000000000003</v>
      </c>
      <c r="O36" s="314">
        <v>252.78</v>
      </c>
      <c r="P36" s="314">
        <v>275.63</v>
      </c>
      <c r="Q36" s="314">
        <v>274.26</v>
      </c>
      <c r="R36" s="314">
        <v>272.70999999999998</v>
      </c>
      <c r="S36" s="314">
        <v>293.04000000000002</v>
      </c>
      <c r="T36" s="314">
        <v>287.08999999999997</v>
      </c>
      <c r="U36" s="314">
        <v>265.26</v>
      </c>
      <c r="V36" s="314">
        <v>269.69</v>
      </c>
      <c r="W36" s="314">
        <v>283.04000000000002</v>
      </c>
      <c r="X36" s="314">
        <v>278.83</v>
      </c>
      <c r="Y36" s="314">
        <v>276.89</v>
      </c>
      <c r="Z36" s="314">
        <v>239.23</v>
      </c>
      <c r="AA36" s="314">
        <v>272.32</v>
      </c>
      <c r="AB36" s="314">
        <v>273.60000000000002</v>
      </c>
      <c r="AC36" s="314">
        <v>279.5</v>
      </c>
      <c r="AD36" s="314">
        <v>254.08</v>
      </c>
      <c r="AE36" s="314"/>
      <c r="AF36" s="335"/>
      <c r="AG36" s="335"/>
      <c r="AH36" s="279"/>
      <c r="AK36"/>
    </row>
    <row r="37" spans="2:37" s="291" customFormat="1" x14ac:dyDescent="0.2">
      <c r="B37" s="290">
        <v>0.83333333333333337</v>
      </c>
      <c r="C37" s="314">
        <v>274.17</v>
      </c>
      <c r="D37" s="314">
        <v>280.62</v>
      </c>
      <c r="E37" s="314">
        <v>271.81</v>
      </c>
      <c r="F37" s="314">
        <v>269.27999999999997</v>
      </c>
      <c r="G37" s="314">
        <v>276.75</v>
      </c>
      <c r="H37" s="314">
        <v>271.14999999999998</v>
      </c>
      <c r="I37" s="314">
        <v>290.48</v>
      </c>
      <c r="J37" s="314">
        <v>304.58</v>
      </c>
      <c r="K37" s="314">
        <v>257.39999999999998</v>
      </c>
      <c r="L37" s="314">
        <v>241.49</v>
      </c>
      <c r="M37" s="314">
        <v>230.91</v>
      </c>
      <c r="N37" s="314">
        <v>291.20999999999998</v>
      </c>
      <c r="O37" s="314">
        <v>256.04000000000002</v>
      </c>
      <c r="P37" s="314">
        <v>272.19</v>
      </c>
      <c r="Q37" s="314">
        <v>271.42</v>
      </c>
      <c r="R37" s="314">
        <v>276.95</v>
      </c>
      <c r="S37" s="314">
        <v>306.04000000000002</v>
      </c>
      <c r="T37" s="314">
        <v>330.34</v>
      </c>
      <c r="U37" s="314">
        <v>292.89</v>
      </c>
      <c r="V37" s="314">
        <v>270.38</v>
      </c>
      <c r="W37" s="314">
        <v>281.57</v>
      </c>
      <c r="X37" s="314">
        <v>282.27999999999997</v>
      </c>
      <c r="Y37" s="314">
        <v>284.02999999999997</v>
      </c>
      <c r="Z37" s="314">
        <v>237.15</v>
      </c>
      <c r="AA37" s="314">
        <v>268.3</v>
      </c>
      <c r="AB37" s="314">
        <v>275.45999999999998</v>
      </c>
      <c r="AC37" s="314">
        <v>281.67</v>
      </c>
      <c r="AD37" s="314">
        <v>258.62</v>
      </c>
      <c r="AE37" s="314"/>
      <c r="AF37" s="335"/>
      <c r="AG37" s="335"/>
      <c r="AH37" s="279"/>
      <c r="AK37"/>
    </row>
    <row r="38" spans="2:37" s="291" customFormat="1" x14ac:dyDescent="0.2">
      <c r="B38" s="290">
        <v>0.875</v>
      </c>
      <c r="C38" s="314">
        <v>271.57</v>
      </c>
      <c r="D38" s="314">
        <v>275.45999999999998</v>
      </c>
      <c r="E38" s="314">
        <v>258.95999999999998</v>
      </c>
      <c r="F38" s="314">
        <v>277.31</v>
      </c>
      <c r="G38" s="314">
        <v>278.61</v>
      </c>
      <c r="H38" s="314">
        <v>271.86</v>
      </c>
      <c r="I38" s="314">
        <v>294.19</v>
      </c>
      <c r="J38" s="314">
        <v>268.31</v>
      </c>
      <c r="K38" s="314">
        <v>247.53</v>
      </c>
      <c r="L38" s="314">
        <v>250.57</v>
      </c>
      <c r="M38" s="314">
        <v>234.15</v>
      </c>
      <c r="N38" s="314">
        <v>279.44</v>
      </c>
      <c r="O38" s="314">
        <v>246.78</v>
      </c>
      <c r="P38" s="314">
        <v>270.81</v>
      </c>
      <c r="Q38" s="314">
        <v>275.13</v>
      </c>
      <c r="R38" s="314">
        <v>262.13</v>
      </c>
      <c r="S38" s="314">
        <v>321.79000000000002</v>
      </c>
      <c r="T38" s="314">
        <v>300.86</v>
      </c>
      <c r="U38" s="314">
        <v>368.09</v>
      </c>
      <c r="V38" s="314">
        <v>251.19</v>
      </c>
      <c r="W38" s="314">
        <v>283.47000000000003</v>
      </c>
      <c r="X38" s="314">
        <v>278.45</v>
      </c>
      <c r="Y38" s="314">
        <v>274.13</v>
      </c>
      <c r="Z38" s="314">
        <v>244.95</v>
      </c>
      <c r="AA38" s="314">
        <v>270.01</v>
      </c>
      <c r="AB38" s="314">
        <v>264.35000000000002</v>
      </c>
      <c r="AC38" s="314">
        <v>296.86</v>
      </c>
      <c r="AD38" s="314">
        <v>247.33</v>
      </c>
      <c r="AE38" s="314"/>
      <c r="AF38" s="335"/>
      <c r="AG38" s="335"/>
      <c r="AH38" s="279"/>
      <c r="AK38"/>
    </row>
    <row r="39" spans="2:37" s="291" customFormat="1" x14ac:dyDescent="0.2">
      <c r="B39" s="290">
        <v>0.91666666666666663</v>
      </c>
      <c r="C39" s="314">
        <v>253.7</v>
      </c>
      <c r="D39" s="314">
        <v>261.23</v>
      </c>
      <c r="E39" s="314">
        <v>247.43</v>
      </c>
      <c r="F39" s="314">
        <v>266.26</v>
      </c>
      <c r="G39" s="314">
        <v>266.82</v>
      </c>
      <c r="H39" s="314">
        <v>262.91000000000003</v>
      </c>
      <c r="I39" s="314">
        <v>282.45999999999998</v>
      </c>
      <c r="J39" s="314">
        <v>246.33</v>
      </c>
      <c r="K39" s="314">
        <v>238.91</v>
      </c>
      <c r="L39" s="314">
        <v>244.77</v>
      </c>
      <c r="M39" s="314">
        <v>241.26</v>
      </c>
      <c r="N39" s="314">
        <v>267.27</v>
      </c>
      <c r="O39" s="314">
        <v>243.25</v>
      </c>
      <c r="P39" s="314">
        <v>259.82</v>
      </c>
      <c r="Q39" s="314">
        <v>270.64</v>
      </c>
      <c r="R39" s="314">
        <v>263.33999999999997</v>
      </c>
      <c r="S39" s="314">
        <v>319.04000000000002</v>
      </c>
      <c r="T39" s="314">
        <v>281.39999999999998</v>
      </c>
      <c r="U39" s="314">
        <v>461.77</v>
      </c>
      <c r="V39" s="314">
        <v>225.11</v>
      </c>
      <c r="W39" s="314">
        <v>273.62</v>
      </c>
      <c r="X39" s="314">
        <v>280.86</v>
      </c>
      <c r="Y39" s="314">
        <v>264.64999999999998</v>
      </c>
      <c r="Z39" s="314">
        <v>235.03</v>
      </c>
      <c r="AA39" s="314">
        <v>248.58</v>
      </c>
      <c r="AB39" s="314">
        <v>277.51</v>
      </c>
      <c r="AC39" s="314">
        <v>279.12</v>
      </c>
      <c r="AD39" s="314">
        <v>247.41</v>
      </c>
      <c r="AE39" s="314"/>
      <c r="AF39" s="335"/>
      <c r="AG39" s="335"/>
      <c r="AH39" s="279"/>
    </row>
    <row r="40" spans="2:37" s="291" customFormat="1" x14ac:dyDescent="0.2">
      <c r="B40" s="290">
        <v>0.95833333333333337</v>
      </c>
      <c r="C40" s="314">
        <v>264.88</v>
      </c>
      <c r="D40" s="314">
        <v>265.86</v>
      </c>
      <c r="E40" s="314">
        <v>247.35</v>
      </c>
      <c r="F40" s="314">
        <v>253.39</v>
      </c>
      <c r="G40" s="314">
        <v>260.14999999999998</v>
      </c>
      <c r="H40" s="314">
        <v>260.64999999999998</v>
      </c>
      <c r="I40" s="314">
        <v>277.01</v>
      </c>
      <c r="J40" s="314">
        <v>242.88</v>
      </c>
      <c r="K40" s="314">
        <v>228.1</v>
      </c>
      <c r="L40" s="314">
        <v>233.52</v>
      </c>
      <c r="M40" s="314">
        <v>249.61</v>
      </c>
      <c r="N40" s="314">
        <v>291.23</v>
      </c>
      <c r="O40" s="314">
        <v>230.67</v>
      </c>
      <c r="P40" s="314">
        <v>256.74</v>
      </c>
      <c r="Q40" s="314">
        <v>257.77999999999997</v>
      </c>
      <c r="R40" s="314">
        <v>262.95</v>
      </c>
      <c r="S40" s="314">
        <v>281.47000000000003</v>
      </c>
      <c r="T40" s="314">
        <v>273.73</v>
      </c>
      <c r="U40" s="314">
        <v>350.58</v>
      </c>
      <c r="V40" s="314">
        <v>242.45</v>
      </c>
      <c r="W40" s="314">
        <v>283.13</v>
      </c>
      <c r="X40" s="314">
        <v>279.17</v>
      </c>
      <c r="Y40" s="314">
        <v>254.91</v>
      </c>
      <c r="Z40" s="314">
        <v>239.58</v>
      </c>
      <c r="AA40" s="314">
        <v>247.02</v>
      </c>
      <c r="AB40" s="314">
        <v>276.83</v>
      </c>
      <c r="AC40" s="314">
        <v>272.38</v>
      </c>
      <c r="AD40" s="314">
        <v>225.81</v>
      </c>
      <c r="AE40" s="314"/>
      <c r="AF40" s="335"/>
      <c r="AG40" s="335"/>
      <c r="AH40" s="279"/>
    </row>
    <row r="41" spans="2:37" s="293" customFormat="1" ht="27" customHeight="1" x14ac:dyDescent="0.2">
      <c r="B41" s="288" t="s">
        <v>328</v>
      </c>
      <c r="C41" s="397" t="s">
        <v>329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5"/>
  <sheetViews>
    <sheetView showGridLines="0" view="pageBreakPreview" topLeftCell="A4" zoomScale="60" zoomScaleNormal="60" workbookViewId="0">
      <selection activeCell="T33" sqref="T3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hidden="1" customWidth="1"/>
    <col min="33" max="33" width="6.28515625" style="279" hidden="1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5"/>
      <c r="C2" s="385"/>
      <c r="D2" s="385"/>
      <c r="E2" s="385"/>
      <c r="F2" s="386" t="s">
        <v>365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30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>
        <v>251.23</v>
      </c>
      <c r="D17" s="314">
        <v>271.04000000000002</v>
      </c>
      <c r="E17" s="314">
        <v>263.38</v>
      </c>
      <c r="F17" s="314">
        <v>256.27</v>
      </c>
      <c r="G17" s="314">
        <v>261.45999999999998</v>
      </c>
      <c r="H17" s="314">
        <v>269.14999999999998</v>
      </c>
      <c r="I17" s="314">
        <v>263.89999999999998</v>
      </c>
      <c r="J17" s="314">
        <v>285.95999999999998</v>
      </c>
      <c r="K17" s="314">
        <v>260.70999999999998</v>
      </c>
      <c r="L17" s="314">
        <v>241.14</v>
      </c>
      <c r="M17" s="314">
        <v>240.8</v>
      </c>
      <c r="N17" s="314">
        <v>233.95</v>
      </c>
      <c r="O17" s="314">
        <v>273.75</v>
      </c>
      <c r="P17" s="314">
        <v>243.25</v>
      </c>
      <c r="Q17" s="314">
        <v>266.41000000000003</v>
      </c>
      <c r="R17" s="314">
        <v>267.05</v>
      </c>
      <c r="S17" s="314">
        <v>264.62</v>
      </c>
      <c r="T17" s="314">
        <v>292.5</v>
      </c>
      <c r="U17" s="314">
        <v>283.52999999999997</v>
      </c>
      <c r="V17" s="314">
        <v>310.5</v>
      </c>
      <c r="W17" s="314">
        <v>253.55</v>
      </c>
      <c r="X17" s="314">
        <v>277.61</v>
      </c>
      <c r="Y17" s="314">
        <v>277.8</v>
      </c>
      <c r="Z17" s="314">
        <v>268.85000000000002</v>
      </c>
      <c r="AA17" s="314">
        <v>238.09</v>
      </c>
      <c r="AB17" s="314">
        <v>258.45999999999998</v>
      </c>
      <c r="AC17" s="314">
        <v>266.77</v>
      </c>
      <c r="AD17" s="314">
        <v>280.81</v>
      </c>
      <c r="AE17" s="314"/>
      <c r="AF17" s="314"/>
      <c r="AG17" s="335"/>
      <c r="AH17" s="279"/>
    </row>
    <row r="18" spans="2:34" s="291" customFormat="1" x14ac:dyDescent="0.2">
      <c r="B18" s="290">
        <v>4.1666666666666664E-2</v>
      </c>
      <c r="C18" s="314">
        <v>250.7</v>
      </c>
      <c r="D18" s="314">
        <v>269.73</v>
      </c>
      <c r="E18" s="314">
        <v>267.67</v>
      </c>
      <c r="F18" s="314">
        <v>255.73</v>
      </c>
      <c r="G18" s="314">
        <v>260.95</v>
      </c>
      <c r="H18" s="314">
        <v>272.38</v>
      </c>
      <c r="I18" s="314">
        <v>263.89999999999998</v>
      </c>
      <c r="J18" s="314">
        <v>285.13</v>
      </c>
      <c r="K18" s="314">
        <v>260.33999999999997</v>
      </c>
      <c r="L18" s="314">
        <v>240.04</v>
      </c>
      <c r="M18" s="314">
        <v>242.53</v>
      </c>
      <c r="N18" s="314">
        <v>232.94</v>
      </c>
      <c r="O18" s="314">
        <v>285.85000000000002</v>
      </c>
      <c r="P18" s="314">
        <v>241.44</v>
      </c>
      <c r="Q18" s="314">
        <v>265.87</v>
      </c>
      <c r="R18" s="314">
        <v>264.75</v>
      </c>
      <c r="S18" s="314">
        <v>266.61</v>
      </c>
      <c r="T18" s="314">
        <v>292.62</v>
      </c>
      <c r="U18" s="314">
        <v>283.04000000000002</v>
      </c>
      <c r="V18" s="314">
        <v>309.45999999999998</v>
      </c>
      <c r="W18" s="314">
        <v>250.17</v>
      </c>
      <c r="X18" s="314">
        <v>279.95</v>
      </c>
      <c r="Y18" s="314">
        <v>279.12</v>
      </c>
      <c r="Z18" s="314">
        <v>265.23</v>
      </c>
      <c r="AA18" s="314">
        <v>239.12</v>
      </c>
      <c r="AB18" s="314">
        <v>256.16000000000003</v>
      </c>
      <c r="AC18" s="314">
        <v>266.48</v>
      </c>
      <c r="AD18" s="314">
        <v>279.93</v>
      </c>
      <c r="AE18" s="314"/>
      <c r="AF18" s="314"/>
      <c r="AG18" s="335"/>
      <c r="AH18" s="279"/>
    </row>
    <row r="19" spans="2:34" s="291" customFormat="1" x14ac:dyDescent="0.2">
      <c r="B19" s="290">
        <v>8.3333333333333329E-2</v>
      </c>
      <c r="C19" s="314">
        <v>250.83</v>
      </c>
      <c r="D19" s="314">
        <v>268</v>
      </c>
      <c r="E19" s="314">
        <v>267.39</v>
      </c>
      <c r="F19" s="314">
        <v>251.16</v>
      </c>
      <c r="G19" s="314">
        <v>261.05</v>
      </c>
      <c r="H19" s="314">
        <v>275.04000000000002</v>
      </c>
      <c r="I19" s="314">
        <v>262.94</v>
      </c>
      <c r="J19" s="314">
        <v>283.48</v>
      </c>
      <c r="K19" s="314">
        <v>258.26</v>
      </c>
      <c r="L19" s="314">
        <v>242.09</v>
      </c>
      <c r="M19" s="314">
        <v>245</v>
      </c>
      <c r="N19" s="314">
        <v>229.02</v>
      </c>
      <c r="O19" s="314">
        <v>289.41000000000003</v>
      </c>
      <c r="P19" s="314">
        <v>240.76</v>
      </c>
      <c r="Q19" s="314">
        <v>269.52999999999997</v>
      </c>
      <c r="R19" s="314">
        <v>260.13</v>
      </c>
      <c r="S19" s="314">
        <v>266.43</v>
      </c>
      <c r="T19" s="314">
        <v>291.14999999999998</v>
      </c>
      <c r="U19" s="314">
        <v>290.33999999999997</v>
      </c>
      <c r="V19" s="314">
        <v>304.73</v>
      </c>
      <c r="W19" s="314">
        <v>245.24</v>
      </c>
      <c r="X19" s="314">
        <v>280.43</v>
      </c>
      <c r="Y19" s="314">
        <v>279.08</v>
      </c>
      <c r="Z19" s="314">
        <v>260.37</v>
      </c>
      <c r="AA19" s="314">
        <v>237.53</v>
      </c>
      <c r="AB19" s="314">
        <v>253.87</v>
      </c>
      <c r="AC19" s="314">
        <v>265.41000000000003</v>
      </c>
      <c r="AD19" s="314">
        <v>276.19</v>
      </c>
      <c r="AE19" s="314"/>
      <c r="AF19" s="314"/>
      <c r="AG19" s="335"/>
      <c r="AH19" s="279"/>
    </row>
    <row r="20" spans="2:34" s="291" customFormat="1" x14ac:dyDescent="0.2">
      <c r="B20" s="290">
        <v>0.125</v>
      </c>
      <c r="C20" s="314">
        <v>251.65</v>
      </c>
      <c r="D20" s="314">
        <v>264.39999999999998</v>
      </c>
      <c r="E20" s="314">
        <v>268.06</v>
      </c>
      <c r="F20" s="314">
        <v>248.02</v>
      </c>
      <c r="G20" s="314">
        <v>258.23</v>
      </c>
      <c r="H20" s="314">
        <v>275.36</v>
      </c>
      <c r="I20" s="314">
        <v>261.08</v>
      </c>
      <c r="J20" s="314">
        <v>281.83999999999997</v>
      </c>
      <c r="K20" s="314">
        <v>253.73</v>
      </c>
      <c r="L20" s="314">
        <v>239.43</v>
      </c>
      <c r="M20" s="314">
        <v>247.07</v>
      </c>
      <c r="N20" s="314">
        <v>225.36</v>
      </c>
      <c r="O20" s="314">
        <v>290.62</v>
      </c>
      <c r="P20" s="314">
        <v>239.87</v>
      </c>
      <c r="Q20" s="314">
        <v>275.24</v>
      </c>
      <c r="R20" s="314">
        <v>255.76</v>
      </c>
      <c r="S20" s="314">
        <v>265.63</v>
      </c>
      <c r="T20" s="314">
        <v>290.66000000000003</v>
      </c>
      <c r="U20" s="314">
        <v>288.36</v>
      </c>
      <c r="V20" s="314">
        <v>299.86</v>
      </c>
      <c r="W20" s="314">
        <v>238.73</v>
      </c>
      <c r="X20" s="314">
        <v>278</v>
      </c>
      <c r="Y20" s="314">
        <v>278.41000000000003</v>
      </c>
      <c r="Z20" s="314">
        <v>255.98</v>
      </c>
      <c r="AA20" s="314">
        <v>235.45</v>
      </c>
      <c r="AB20" s="314">
        <v>252.82</v>
      </c>
      <c r="AC20" s="314">
        <v>262.75</v>
      </c>
      <c r="AD20" s="314">
        <v>275.37</v>
      </c>
      <c r="AE20" s="314"/>
      <c r="AF20" s="314"/>
      <c r="AG20" s="335"/>
      <c r="AH20" s="279"/>
    </row>
    <row r="21" spans="2:34" s="291" customFormat="1" x14ac:dyDescent="0.2">
      <c r="B21" s="290">
        <v>0.16666666666666666</v>
      </c>
      <c r="C21" s="314">
        <v>247.13</v>
      </c>
      <c r="D21" s="314">
        <v>260.02999999999997</v>
      </c>
      <c r="E21" s="314">
        <v>267.64999999999998</v>
      </c>
      <c r="F21" s="314">
        <v>244.57</v>
      </c>
      <c r="G21" s="314">
        <v>256.36</v>
      </c>
      <c r="H21" s="314">
        <v>274.75</v>
      </c>
      <c r="I21" s="314">
        <v>262.51</v>
      </c>
      <c r="J21" s="314">
        <v>280.22000000000003</v>
      </c>
      <c r="K21" s="314">
        <v>246.19</v>
      </c>
      <c r="L21" s="314">
        <v>238.99</v>
      </c>
      <c r="M21" s="314">
        <v>249.13</v>
      </c>
      <c r="N21" s="314">
        <v>226.64</v>
      </c>
      <c r="O21" s="314">
        <v>283.58</v>
      </c>
      <c r="P21" s="314">
        <v>238.67</v>
      </c>
      <c r="Q21" s="314">
        <v>278.27</v>
      </c>
      <c r="R21" s="314">
        <v>252.25</v>
      </c>
      <c r="S21" s="314">
        <v>264.22000000000003</v>
      </c>
      <c r="T21" s="314">
        <v>287.70999999999998</v>
      </c>
      <c r="U21" s="314">
        <v>278.08</v>
      </c>
      <c r="V21" s="314">
        <v>299.95</v>
      </c>
      <c r="W21" s="314">
        <v>232.69</v>
      </c>
      <c r="X21" s="314">
        <v>275.48</v>
      </c>
      <c r="Y21" s="314">
        <v>276.77999999999997</v>
      </c>
      <c r="Z21" s="314">
        <v>254.6</v>
      </c>
      <c r="AA21" s="314">
        <v>233.56</v>
      </c>
      <c r="AB21" s="314">
        <v>250.98</v>
      </c>
      <c r="AC21" s="314">
        <v>261.5</v>
      </c>
      <c r="AD21" s="314">
        <v>274.23</v>
      </c>
      <c r="AE21" s="314"/>
      <c r="AF21" s="314"/>
      <c r="AG21" s="335"/>
      <c r="AH21" s="279"/>
    </row>
    <row r="22" spans="2:34" s="291" customFormat="1" x14ac:dyDescent="0.2">
      <c r="B22" s="290">
        <v>0.20833333333333334</v>
      </c>
      <c r="C22" s="314">
        <v>248.49</v>
      </c>
      <c r="D22" s="314">
        <v>256.42</v>
      </c>
      <c r="E22" s="314">
        <v>266.7</v>
      </c>
      <c r="F22" s="314">
        <v>243.52</v>
      </c>
      <c r="G22" s="314">
        <v>252.87</v>
      </c>
      <c r="H22" s="314">
        <v>273.83999999999997</v>
      </c>
      <c r="I22" s="314">
        <v>272.56</v>
      </c>
      <c r="J22" s="314">
        <v>277.98</v>
      </c>
      <c r="K22" s="314">
        <v>244.34</v>
      </c>
      <c r="L22" s="314">
        <v>244.56</v>
      </c>
      <c r="M22" s="314">
        <v>248.58</v>
      </c>
      <c r="N22" s="314">
        <v>227.84</v>
      </c>
      <c r="O22" s="314">
        <v>279.83</v>
      </c>
      <c r="P22" s="314">
        <v>239.27</v>
      </c>
      <c r="Q22" s="314">
        <v>279.98</v>
      </c>
      <c r="R22" s="314">
        <v>249.14</v>
      </c>
      <c r="S22" s="314">
        <v>265.5</v>
      </c>
      <c r="T22" s="314">
        <v>283.01</v>
      </c>
      <c r="U22" s="314">
        <v>275.81</v>
      </c>
      <c r="V22" s="314">
        <v>296.72000000000003</v>
      </c>
      <c r="W22" s="314">
        <v>233.92</v>
      </c>
      <c r="X22" s="314">
        <v>272.83</v>
      </c>
      <c r="Y22" s="314">
        <v>275.45999999999998</v>
      </c>
      <c r="Z22" s="314">
        <v>253.5</v>
      </c>
      <c r="AA22" s="314">
        <v>231.61</v>
      </c>
      <c r="AB22" s="314">
        <v>251.51</v>
      </c>
      <c r="AC22" s="314">
        <v>264.94</v>
      </c>
      <c r="AD22" s="314">
        <v>272.16000000000003</v>
      </c>
      <c r="AE22" s="314"/>
      <c r="AF22" s="314"/>
      <c r="AG22" s="335"/>
      <c r="AH22" s="279"/>
    </row>
    <row r="23" spans="2:34" s="291" customFormat="1" x14ac:dyDescent="0.2">
      <c r="B23" s="290">
        <v>0.25</v>
      </c>
      <c r="C23" s="314">
        <v>250.36</v>
      </c>
      <c r="D23" s="314">
        <v>255.65</v>
      </c>
      <c r="E23" s="314">
        <v>273.07</v>
      </c>
      <c r="F23" s="314">
        <v>247.35</v>
      </c>
      <c r="G23" s="314">
        <v>251.85</v>
      </c>
      <c r="H23" s="314">
        <v>276.64</v>
      </c>
      <c r="I23" s="314">
        <v>289.44</v>
      </c>
      <c r="J23" s="314">
        <v>278.45999999999998</v>
      </c>
      <c r="K23" s="314">
        <v>251.46</v>
      </c>
      <c r="L23" s="314">
        <v>249.31</v>
      </c>
      <c r="M23" s="314">
        <v>250.73</v>
      </c>
      <c r="N23" s="314">
        <v>227.06</v>
      </c>
      <c r="O23" s="314">
        <v>280.67</v>
      </c>
      <c r="P23" s="314">
        <v>241.89</v>
      </c>
      <c r="Q23" s="314">
        <v>284.41000000000003</v>
      </c>
      <c r="R23" s="314">
        <v>253.56</v>
      </c>
      <c r="S23" s="314">
        <v>273.19</v>
      </c>
      <c r="T23" s="314">
        <v>283.64</v>
      </c>
      <c r="U23" s="314">
        <v>276.17</v>
      </c>
      <c r="V23" s="314">
        <v>282.98</v>
      </c>
      <c r="W23" s="314">
        <v>249.72</v>
      </c>
      <c r="X23" s="314">
        <v>273.95999999999998</v>
      </c>
      <c r="Y23" s="314">
        <v>273.3</v>
      </c>
      <c r="Z23" s="314">
        <v>260.70999999999998</v>
      </c>
      <c r="AA23" s="314">
        <v>234.04</v>
      </c>
      <c r="AB23" s="314">
        <v>268.87</v>
      </c>
      <c r="AC23" s="314">
        <v>267.67</v>
      </c>
      <c r="AD23" s="314">
        <v>271.77999999999997</v>
      </c>
      <c r="AE23" s="314"/>
      <c r="AF23" s="314"/>
      <c r="AG23" s="335"/>
      <c r="AH23" s="279"/>
    </row>
    <row r="24" spans="2:34" s="291" customFormat="1" x14ac:dyDescent="0.2">
      <c r="B24" s="290">
        <v>0.29166666666666669</v>
      </c>
      <c r="C24" s="314">
        <v>253.36</v>
      </c>
      <c r="D24" s="314">
        <v>254.2</v>
      </c>
      <c r="E24" s="314">
        <v>275.82</v>
      </c>
      <c r="F24" s="314">
        <v>251.69</v>
      </c>
      <c r="G24" s="314">
        <v>253</v>
      </c>
      <c r="H24" s="314">
        <v>277.14999999999998</v>
      </c>
      <c r="I24" s="314">
        <v>297.7</v>
      </c>
      <c r="J24" s="314">
        <v>278.92</v>
      </c>
      <c r="K24" s="314">
        <v>257.11</v>
      </c>
      <c r="L24" s="314">
        <v>257.49</v>
      </c>
      <c r="M24" s="314">
        <v>254.42</v>
      </c>
      <c r="N24" s="314">
        <v>225.51</v>
      </c>
      <c r="O24" s="314">
        <v>281.74</v>
      </c>
      <c r="P24" s="314">
        <v>248.32</v>
      </c>
      <c r="Q24" s="314">
        <v>290.98</v>
      </c>
      <c r="R24" s="314">
        <v>256.45</v>
      </c>
      <c r="S24" s="314">
        <v>286.36</v>
      </c>
      <c r="T24" s="314">
        <v>290.43</v>
      </c>
      <c r="U24" s="314">
        <v>280.49</v>
      </c>
      <c r="V24" s="314">
        <v>275.55</v>
      </c>
      <c r="W24" s="314">
        <v>259.54000000000002</v>
      </c>
      <c r="X24" s="314">
        <v>274.76</v>
      </c>
      <c r="Y24" s="314">
        <v>272.3</v>
      </c>
      <c r="Z24" s="314">
        <v>269.95999999999998</v>
      </c>
      <c r="AA24" s="314">
        <v>240.84</v>
      </c>
      <c r="AB24" s="314">
        <v>282.93</v>
      </c>
      <c r="AC24" s="314">
        <v>265.88</v>
      </c>
      <c r="AD24" s="314">
        <v>273.13</v>
      </c>
      <c r="AE24" s="314"/>
      <c r="AF24" s="335"/>
      <c r="AG24" s="335"/>
      <c r="AH24" s="279"/>
    </row>
    <row r="25" spans="2:34" s="291" customFormat="1" x14ac:dyDescent="0.2">
      <c r="B25" s="290">
        <v>0.33333333333333331</v>
      </c>
      <c r="C25" s="314">
        <v>256.62</v>
      </c>
      <c r="D25" s="314">
        <v>253.32</v>
      </c>
      <c r="E25" s="314">
        <v>278.51</v>
      </c>
      <c r="F25" s="314">
        <v>254.14</v>
      </c>
      <c r="G25" s="314">
        <v>254.54</v>
      </c>
      <c r="H25" s="314">
        <v>276.54000000000002</v>
      </c>
      <c r="I25" s="314">
        <v>301.52999999999997</v>
      </c>
      <c r="J25" s="314">
        <v>279.42</v>
      </c>
      <c r="K25" s="314">
        <v>260.38</v>
      </c>
      <c r="L25" s="314">
        <v>264.95</v>
      </c>
      <c r="M25" s="314">
        <v>256.52</v>
      </c>
      <c r="N25" s="314">
        <v>228.92</v>
      </c>
      <c r="O25" s="314">
        <v>276.86</v>
      </c>
      <c r="P25" s="314">
        <v>252.12</v>
      </c>
      <c r="Q25" s="314">
        <v>291.85000000000002</v>
      </c>
      <c r="R25" s="314">
        <v>259.44</v>
      </c>
      <c r="S25" s="314">
        <v>290.02999999999997</v>
      </c>
      <c r="T25" s="314">
        <v>294.85000000000002</v>
      </c>
      <c r="U25" s="314">
        <v>283.3</v>
      </c>
      <c r="V25" s="314">
        <v>275.37</v>
      </c>
      <c r="W25" s="314">
        <v>260.73</v>
      </c>
      <c r="X25" s="314">
        <v>274.76</v>
      </c>
      <c r="Y25" s="314">
        <v>273.77</v>
      </c>
      <c r="Z25" s="314">
        <v>277.26</v>
      </c>
      <c r="AA25" s="314">
        <v>243.17</v>
      </c>
      <c r="AB25" s="314">
        <v>284.32</v>
      </c>
      <c r="AC25" s="314">
        <v>264.52</v>
      </c>
      <c r="AD25" s="314">
        <v>274.94</v>
      </c>
      <c r="AE25" s="314"/>
      <c r="AF25" s="335"/>
      <c r="AG25" s="335"/>
      <c r="AH25" s="279"/>
    </row>
    <row r="26" spans="2:34" s="291" customFormat="1" x14ac:dyDescent="0.2">
      <c r="B26" s="290">
        <v>0.375</v>
      </c>
      <c r="C26" s="314">
        <v>260.22000000000003</v>
      </c>
      <c r="D26" s="314">
        <v>254.16</v>
      </c>
      <c r="E26" s="314">
        <v>277.2</v>
      </c>
      <c r="F26" s="314">
        <v>256.24</v>
      </c>
      <c r="G26" s="314">
        <v>255.88</v>
      </c>
      <c r="H26" s="314">
        <v>274.54000000000002</v>
      </c>
      <c r="I26" s="314">
        <v>306.54000000000002</v>
      </c>
      <c r="J26" s="314">
        <v>279.38</v>
      </c>
      <c r="K26" s="314">
        <v>263.25</v>
      </c>
      <c r="L26" s="314">
        <v>269.17</v>
      </c>
      <c r="M26" s="314">
        <v>255.75</v>
      </c>
      <c r="N26" s="314">
        <v>233.19</v>
      </c>
      <c r="O26" s="314">
        <v>263.63</v>
      </c>
      <c r="P26" s="314">
        <v>254.89</v>
      </c>
      <c r="Q26" s="314">
        <v>290.97000000000003</v>
      </c>
      <c r="R26" s="314">
        <v>262.07</v>
      </c>
      <c r="S26" s="314">
        <v>291.85000000000002</v>
      </c>
      <c r="T26" s="314">
        <v>296.89999999999998</v>
      </c>
      <c r="U26" s="314">
        <v>282.89999999999998</v>
      </c>
      <c r="V26" s="314">
        <v>278.3</v>
      </c>
      <c r="W26" s="314">
        <v>268.8</v>
      </c>
      <c r="X26" s="314">
        <v>275.93</v>
      </c>
      <c r="Y26" s="314">
        <v>272.86</v>
      </c>
      <c r="Z26" s="314">
        <v>280.43</v>
      </c>
      <c r="AA26" s="314">
        <v>244.97</v>
      </c>
      <c r="AB26" s="314">
        <v>283.82</v>
      </c>
      <c r="AC26" s="314">
        <v>267.45999999999998</v>
      </c>
      <c r="AD26" s="314">
        <v>277.18</v>
      </c>
      <c r="AE26" s="314"/>
      <c r="AF26" s="335"/>
      <c r="AG26" s="335"/>
      <c r="AH26" s="279"/>
    </row>
    <row r="27" spans="2:34" s="291" customFormat="1" x14ac:dyDescent="0.2">
      <c r="B27" s="290">
        <v>0.41666666666666669</v>
      </c>
      <c r="C27" s="314">
        <v>259.2</v>
      </c>
      <c r="D27" s="314">
        <v>253</v>
      </c>
      <c r="E27" s="314">
        <v>276.02999999999997</v>
      </c>
      <c r="F27" s="314">
        <v>256.51</v>
      </c>
      <c r="G27" s="314">
        <v>255.86</v>
      </c>
      <c r="H27" s="314">
        <v>271.48</v>
      </c>
      <c r="I27" s="314">
        <v>309.58999999999997</v>
      </c>
      <c r="J27" s="314">
        <v>279.52</v>
      </c>
      <c r="K27" s="314">
        <v>265.35000000000002</v>
      </c>
      <c r="L27" s="314">
        <v>266.14</v>
      </c>
      <c r="M27" s="314">
        <v>254.34</v>
      </c>
      <c r="N27" s="314">
        <v>237.58</v>
      </c>
      <c r="O27" s="314">
        <v>256.7</v>
      </c>
      <c r="P27" s="314">
        <v>255.05</v>
      </c>
      <c r="Q27" s="314">
        <v>283.93</v>
      </c>
      <c r="R27" s="314">
        <v>265.55</v>
      </c>
      <c r="S27" s="314">
        <v>291.41000000000003</v>
      </c>
      <c r="T27" s="314">
        <v>296.39</v>
      </c>
      <c r="U27" s="314">
        <v>275.14</v>
      </c>
      <c r="V27" s="314">
        <v>281.2</v>
      </c>
      <c r="W27" s="314">
        <v>270.55</v>
      </c>
      <c r="X27" s="314">
        <v>275.06</v>
      </c>
      <c r="Y27" s="314">
        <v>271.23</v>
      </c>
      <c r="Z27" s="314">
        <v>282.86</v>
      </c>
      <c r="AA27" s="314">
        <v>247.64</v>
      </c>
      <c r="AB27" s="314">
        <v>283.91000000000003</v>
      </c>
      <c r="AC27" s="314">
        <v>270.2</v>
      </c>
      <c r="AD27" s="314">
        <v>277.74</v>
      </c>
      <c r="AE27" s="314"/>
      <c r="AF27" s="335"/>
      <c r="AG27" s="335"/>
      <c r="AH27" s="279"/>
    </row>
    <row r="28" spans="2:34" s="291" customFormat="1" x14ac:dyDescent="0.2">
      <c r="B28" s="290">
        <v>0.45833333333333331</v>
      </c>
      <c r="C28" s="314">
        <v>255.83</v>
      </c>
      <c r="D28" s="314">
        <v>249.15</v>
      </c>
      <c r="E28" s="314">
        <v>272.88</v>
      </c>
      <c r="F28" s="314">
        <v>255.37</v>
      </c>
      <c r="G28" s="314">
        <v>257.5</v>
      </c>
      <c r="H28" s="314">
        <v>268.02</v>
      </c>
      <c r="I28" s="314">
        <v>311.37</v>
      </c>
      <c r="J28" s="314">
        <v>279.22000000000003</v>
      </c>
      <c r="K28" s="314">
        <v>267.06</v>
      </c>
      <c r="L28" s="314">
        <v>264.58</v>
      </c>
      <c r="M28" s="314">
        <v>252.24</v>
      </c>
      <c r="N28" s="314">
        <v>241.31</v>
      </c>
      <c r="O28" s="314">
        <v>251.24</v>
      </c>
      <c r="P28" s="314">
        <v>255.21</v>
      </c>
      <c r="Q28" s="314">
        <v>275.22000000000003</v>
      </c>
      <c r="R28" s="314">
        <v>268.04000000000002</v>
      </c>
      <c r="S28" s="314">
        <v>290</v>
      </c>
      <c r="T28" s="314">
        <v>289.66000000000003</v>
      </c>
      <c r="U28" s="314">
        <v>273.06</v>
      </c>
      <c r="V28" s="314">
        <v>284.31</v>
      </c>
      <c r="W28" s="314">
        <v>272.44</v>
      </c>
      <c r="X28" s="314">
        <v>275.16000000000003</v>
      </c>
      <c r="Y28" s="314">
        <v>270.2</v>
      </c>
      <c r="Z28" s="314">
        <v>284.92</v>
      </c>
      <c r="AA28" s="314">
        <v>249.88</v>
      </c>
      <c r="AB28" s="314">
        <v>282.49</v>
      </c>
      <c r="AC28" s="314">
        <v>271.85000000000002</v>
      </c>
      <c r="AD28" s="314">
        <v>279.26</v>
      </c>
      <c r="AE28" s="314"/>
      <c r="AF28" s="335"/>
      <c r="AG28" s="335"/>
      <c r="AH28" s="279"/>
    </row>
    <row r="29" spans="2:34" s="291" customFormat="1" x14ac:dyDescent="0.2">
      <c r="B29" s="290">
        <v>0.5</v>
      </c>
      <c r="C29" s="314">
        <v>254.26</v>
      </c>
      <c r="D29" s="314">
        <v>247.83</v>
      </c>
      <c r="E29" s="314">
        <v>268.16000000000003</v>
      </c>
      <c r="F29" s="314">
        <v>252.9</v>
      </c>
      <c r="G29" s="314">
        <v>258.04000000000002</v>
      </c>
      <c r="H29" s="314">
        <v>267.06</v>
      </c>
      <c r="I29" s="314">
        <v>310.35000000000002</v>
      </c>
      <c r="J29" s="314">
        <v>279.57</v>
      </c>
      <c r="K29" s="314">
        <v>268.08</v>
      </c>
      <c r="L29" s="314">
        <v>260.56</v>
      </c>
      <c r="M29" s="314">
        <v>250</v>
      </c>
      <c r="N29" s="314">
        <v>240.47</v>
      </c>
      <c r="O29" s="314">
        <v>251</v>
      </c>
      <c r="P29" s="314">
        <v>254.44</v>
      </c>
      <c r="Q29" s="314">
        <v>269.86</v>
      </c>
      <c r="R29" s="314">
        <v>269.05</v>
      </c>
      <c r="S29" s="314">
        <v>289</v>
      </c>
      <c r="T29" s="314">
        <v>282.91000000000003</v>
      </c>
      <c r="U29" s="314">
        <v>272.94</v>
      </c>
      <c r="V29" s="314">
        <v>276.89</v>
      </c>
      <c r="W29" s="314">
        <v>274.39999999999998</v>
      </c>
      <c r="X29" s="314">
        <v>276.33</v>
      </c>
      <c r="Y29" s="314">
        <v>269.91000000000003</v>
      </c>
      <c r="Z29" s="314">
        <v>286.61</v>
      </c>
      <c r="AA29" s="314">
        <v>252.69</v>
      </c>
      <c r="AB29" s="314">
        <v>282.61</v>
      </c>
      <c r="AC29" s="314">
        <v>272.04000000000002</v>
      </c>
      <c r="AD29" s="314">
        <v>275.35000000000002</v>
      </c>
      <c r="AE29" s="314"/>
      <c r="AF29" s="335"/>
      <c r="AG29" s="335"/>
      <c r="AH29" s="279"/>
    </row>
    <row r="30" spans="2:34" s="291" customFormat="1" x14ac:dyDescent="0.2">
      <c r="B30" s="290">
        <v>0.54166666666666663</v>
      </c>
      <c r="C30" s="314">
        <v>246.33</v>
      </c>
      <c r="D30" s="314">
        <v>246.08</v>
      </c>
      <c r="E30" s="314">
        <v>264.95</v>
      </c>
      <c r="F30" s="314">
        <v>253.23</v>
      </c>
      <c r="G30" s="314">
        <v>259.38</v>
      </c>
      <c r="H30" s="314">
        <v>265.31</v>
      </c>
      <c r="I30" s="314">
        <v>301.14999999999998</v>
      </c>
      <c r="J30" s="314">
        <v>279.26</v>
      </c>
      <c r="K30" s="314">
        <v>267.52999999999997</v>
      </c>
      <c r="L30" s="314">
        <v>251.9</v>
      </c>
      <c r="M30" s="314">
        <v>249.24</v>
      </c>
      <c r="N30" s="314">
        <v>237.88</v>
      </c>
      <c r="O30" s="314">
        <v>249.26</v>
      </c>
      <c r="P30" s="314">
        <v>252.09</v>
      </c>
      <c r="Q30" s="314">
        <v>266.36</v>
      </c>
      <c r="R30" s="314">
        <v>266.63</v>
      </c>
      <c r="S30" s="314">
        <v>286.82</v>
      </c>
      <c r="T30" s="314">
        <v>275.70999999999998</v>
      </c>
      <c r="U30" s="314">
        <v>266.48</v>
      </c>
      <c r="V30" s="314">
        <v>263.81</v>
      </c>
      <c r="W30" s="314">
        <v>271.14</v>
      </c>
      <c r="X30" s="314">
        <v>276.89</v>
      </c>
      <c r="Y30" s="314">
        <v>269.44</v>
      </c>
      <c r="Z30" s="314">
        <v>278.05</v>
      </c>
      <c r="AA30" s="314">
        <v>254.46</v>
      </c>
      <c r="AB30" s="314">
        <v>279.94</v>
      </c>
      <c r="AC30" s="314">
        <v>268.45</v>
      </c>
      <c r="AD30" s="314">
        <v>269.19</v>
      </c>
      <c r="AE30" s="314"/>
      <c r="AF30" s="335"/>
      <c r="AG30" s="335"/>
      <c r="AH30" s="279"/>
    </row>
    <row r="31" spans="2:34" s="291" customFormat="1" x14ac:dyDescent="0.2">
      <c r="B31" s="290">
        <v>0.58333333333333337</v>
      </c>
      <c r="C31" s="314">
        <v>240.76</v>
      </c>
      <c r="D31" s="314">
        <v>243.83</v>
      </c>
      <c r="E31" s="314">
        <v>256.19</v>
      </c>
      <c r="F31" s="314">
        <v>244.78</v>
      </c>
      <c r="G31" s="314">
        <v>258.39999999999998</v>
      </c>
      <c r="H31" s="314">
        <v>261.11</v>
      </c>
      <c r="I31" s="314">
        <v>285.38</v>
      </c>
      <c r="J31" s="314">
        <v>273.39999999999998</v>
      </c>
      <c r="K31" s="314">
        <v>256.89</v>
      </c>
      <c r="L31" s="314">
        <v>245.72</v>
      </c>
      <c r="M31" s="314">
        <v>246.71</v>
      </c>
      <c r="N31" s="314">
        <v>237.41</v>
      </c>
      <c r="O31" s="314">
        <v>244.9</v>
      </c>
      <c r="P31" s="314">
        <v>247.14</v>
      </c>
      <c r="Q31" s="314">
        <v>261.35000000000002</v>
      </c>
      <c r="R31" s="314">
        <v>258.02999999999997</v>
      </c>
      <c r="S31" s="314">
        <v>277.52</v>
      </c>
      <c r="T31" s="314">
        <v>262.17</v>
      </c>
      <c r="U31" s="314">
        <v>258.77</v>
      </c>
      <c r="V31" s="314">
        <v>248.78</v>
      </c>
      <c r="W31" s="314">
        <v>258.36</v>
      </c>
      <c r="X31" s="314">
        <v>273.93</v>
      </c>
      <c r="Y31" s="314">
        <v>268.77999999999997</v>
      </c>
      <c r="Z31" s="314">
        <v>261.32</v>
      </c>
      <c r="AA31" s="314">
        <v>252.65</v>
      </c>
      <c r="AB31" s="314">
        <v>263.05</v>
      </c>
      <c r="AC31" s="314">
        <v>263.39999999999998</v>
      </c>
      <c r="AD31" s="314">
        <v>262.69</v>
      </c>
      <c r="AE31" s="314"/>
      <c r="AF31" s="335"/>
      <c r="AG31" s="335"/>
      <c r="AH31" s="279"/>
    </row>
    <row r="32" spans="2:34" s="291" customFormat="1" x14ac:dyDescent="0.2">
      <c r="B32" s="290">
        <v>0.625</v>
      </c>
      <c r="C32" s="314">
        <v>235.13</v>
      </c>
      <c r="D32" s="314">
        <v>241.17</v>
      </c>
      <c r="E32" s="314">
        <v>250.18</v>
      </c>
      <c r="F32" s="314">
        <v>237.16</v>
      </c>
      <c r="G32" s="314">
        <v>256.47000000000003</v>
      </c>
      <c r="H32" s="314">
        <v>260.05</v>
      </c>
      <c r="I32" s="314">
        <v>279.11</v>
      </c>
      <c r="J32" s="314">
        <v>267.54000000000002</v>
      </c>
      <c r="K32" s="314">
        <v>247.02</v>
      </c>
      <c r="L32" s="314">
        <v>237.34</v>
      </c>
      <c r="M32" s="314">
        <v>244.38</v>
      </c>
      <c r="N32" s="314">
        <v>236.64</v>
      </c>
      <c r="O32" s="314">
        <v>236.77</v>
      </c>
      <c r="P32" s="314">
        <v>240.61</v>
      </c>
      <c r="Q32" s="314">
        <v>254.13</v>
      </c>
      <c r="R32" s="314">
        <v>253.51</v>
      </c>
      <c r="S32" s="314">
        <v>262.97000000000003</v>
      </c>
      <c r="T32" s="314">
        <v>250.22</v>
      </c>
      <c r="U32" s="314">
        <v>248.59</v>
      </c>
      <c r="V32" s="314">
        <v>240.53</v>
      </c>
      <c r="W32" s="314">
        <v>249.77</v>
      </c>
      <c r="X32" s="314">
        <v>269.76</v>
      </c>
      <c r="Y32" s="314">
        <v>266.95999999999998</v>
      </c>
      <c r="Z32" s="314">
        <v>243.12</v>
      </c>
      <c r="AA32" s="314">
        <v>246.55</v>
      </c>
      <c r="AB32" s="314">
        <v>249.01</v>
      </c>
      <c r="AC32" s="314">
        <v>262.38</v>
      </c>
      <c r="AD32" s="314">
        <v>255.5</v>
      </c>
      <c r="AE32" s="314"/>
      <c r="AF32" s="335"/>
      <c r="AG32" s="335"/>
      <c r="AH32" s="279"/>
    </row>
    <row r="33" spans="2:37" s="291" customFormat="1" x14ac:dyDescent="0.2">
      <c r="B33" s="290">
        <v>0.66666666666666663</v>
      </c>
      <c r="C33" s="314">
        <v>233.91</v>
      </c>
      <c r="D33" s="314">
        <v>238.45</v>
      </c>
      <c r="E33" s="314">
        <v>245.23</v>
      </c>
      <c r="F33" s="314">
        <v>234.27</v>
      </c>
      <c r="G33" s="314">
        <v>254.99</v>
      </c>
      <c r="H33" s="314">
        <v>259.01</v>
      </c>
      <c r="I33" s="314">
        <v>276.5</v>
      </c>
      <c r="J33" s="314">
        <v>262</v>
      </c>
      <c r="K33" s="314">
        <v>241.54</v>
      </c>
      <c r="L33" s="314">
        <v>230.56</v>
      </c>
      <c r="M33" s="314">
        <v>239.86</v>
      </c>
      <c r="N33" s="314">
        <v>233.36</v>
      </c>
      <c r="O33" s="314">
        <v>234.03</v>
      </c>
      <c r="P33" s="314">
        <v>238.3</v>
      </c>
      <c r="Q33" s="314">
        <v>253.13</v>
      </c>
      <c r="R33" s="314">
        <v>251.21</v>
      </c>
      <c r="S33" s="314">
        <v>260.85000000000002</v>
      </c>
      <c r="T33" s="314">
        <v>243.47</v>
      </c>
      <c r="U33" s="314">
        <v>240.65</v>
      </c>
      <c r="V33" s="314">
        <v>239.04</v>
      </c>
      <c r="W33" s="314">
        <v>246.69</v>
      </c>
      <c r="X33" s="314">
        <v>266.45999999999998</v>
      </c>
      <c r="Y33" s="314">
        <v>263.72000000000003</v>
      </c>
      <c r="Z33" s="314">
        <v>228.67</v>
      </c>
      <c r="AA33" s="314">
        <v>245.09</v>
      </c>
      <c r="AB33" s="314">
        <v>249.4</v>
      </c>
      <c r="AC33" s="314">
        <v>261.86</v>
      </c>
      <c r="AD33" s="314">
        <v>248.28</v>
      </c>
      <c r="AE33" s="314"/>
      <c r="AF33" s="335"/>
      <c r="AG33" s="335"/>
      <c r="AH33" s="279"/>
    </row>
    <row r="34" spans="2:37" s="291" customFormat="1" x14ac:dyDescent="0.2">
      <c r="B34" s="290">
        <v>0.70833333333333337</v>
      </c>
      <c r="C34" s="314">
        <v>235.39</v>
      </c>
      <c r="D34" s="314">
        <v>236.48</v>
      </c>
      <c r="E34" s="314">
        <v>243.22</v>
      </c>
      <c r="F34" s="314">
        <v>232.2</v>
      </c>
      <c r="G34" s="314">
        <v>254.4</v>
      </c>
      <c r="H34" s="314">
        <v>257.56</v>
      </c>
      <c r="I34" s="314">
        <v>275.76</v>
      </c>
      <c r="J34" s="314">
        <v>257.82</v>
      </c>
      <c r="K34" s="314">
        <v>237.78</v>
      </c>
      <c r="L34" s="314">
        <v>227.77</v>
      </c>
      <c r="M34" s="314">
        <v>236.81</v>
      </c>
      <c r="N34" s="314">
        <v>232.69</v>
      </c>
      <c r="O34" s="314">
        <v>234.82</v>
      </c>
      <c r="P34" s="314">
        <v>240.47</v>
      </c>
      <c r="Q34" s="314">
        <v>253.99</v>
      </c>
      <c r="R34" s="314">
        <v>249.9</v>
      </c>
      <c r="S34" s="314">
        <v>258.73</v>
      </c>
      <c r="T34" s="314">
        <v>241.02</v>
      </c>
      <c r="U34" s="314">
        <v>237.81</v>
      </c>
      <c r="V34" s="314">
        <v>238.27</v>
      </c>
      <c r="W34" s="314">
        <v>244.33</v>
      </c>
      <c r="X34" s="314">
        <v>263.8</v>
      </c>
      <c r="Y34" s="314">
        <v>263.41000000000003</v>
      </c>
      <c r="Z34" s="314">
        <v>223.59</v>
      </c>
      <c r="AA34" s="314">
        <v>246.58</v>
      </c>
      <c r="AB34" s="314">
        <v>249.37</v>
      </c>
      <c r="AC34" s="314">
        <v>263.33</v>
      </c>
      <c r="AD34" s="314">
        <v>239.69</v>
      </c>
      <c r="AE34" s="314"/>
      <c r="AF34" s="335"/>
      <c r="AG34" s="335"/>
      <c r="AH34" s="279"/>
    </row>
    <row r="35" spans="2:37" s="291" customFormat="1" x14ac:dyDescent="0.2">
      <c r="B35" s="290">
        <v>0.75</v>
      </c>
      <c r="C35" s="314">
        <v>241.38</v>
      </c>
      <c r="D35" s="314">
        <v>236.8</v>
      </c>
      <c r="E35" s="314">
        <v>246.53</v>
      </c>
      <c r="F35" s="314">
        <v>235.21</v>
      </c>
      <c r="G35" s="314">
        <v>255.33</v>
      </c>
      <c r="H35" s="314">
        <v>257.42</v>
      </c>
      <c r="I35" s="314">
        <v>277.08999999999997</v>
      </c>
      <c r="J35" s="314">
        <v>255.15</v>
      </c>
      <c r="K35" s="314">
        <v>236.13</v>
      </c>
      <c r="L35" s="314">
        <v>228.66</v>
      </c>
      <c r="M35" s="314">
        <v>233.95</v>
      </c>
      <c r="N35" s="314">
        <v>235.65</v>
      </c>
      <c r="O35" s="314">
        <v>236.96</v>
      </c>
      <c r="P35" s="314">
        <v>244.42</v>
      </c>
      <c r="Q35" s="314">
        <v>257.5</v>
      </c>
      <c r="R35" s="314">
        <v>250.06</v>
      </c>
      <c r="S35" s="314">
        <v>260.58999999999997</v>
      </c>
      <c r="T35" s="314">
        <v>241.26</v>
      </c>
      <c r="U35" s="314">
        <v>238.39</v>
      </c>
      <c r="V35" s="314">
        <v>239.01</v>
      </c>
      <c r="W35" s="314">
        <v>249.35</v>
      </c>
      <c r="X35" s="314">
        <v>265.08999999999997</v>
      </c>
      <c r="Y35" s="314">
        <v>264.64</v>
      </c>
      <c r="Z35" s="314">
        <v>220.63</v>
      </c>
      <c r="AA35" s="314">
        <v>248.89</v>
      </c>
      <c r="AB35" s="314">
        <v>250.01</v>
      </c>
      <c r="AC35" s="314">
        <v>267.14</v>
      </c>
      <c r="AD35" s="314">
        <v>236.14</v>
      </c>
      <c r="AE35" s="314"/>
      <c r="AF35" s="335"/>
      <c r="AG35" s="335"/>
      <c r="AH35" s="279"/>
      <c r="AK35"/>
    </row>
    <row r="36" spans="2:37" s="291" customFormat="1" x14ac:dyDescent="0.2">
      <c r="B36" s="290">
        <v>0.79166666666666663</v>
      </c>
      <c r="C36" s="314">
        <v>249.28</v>
      </c>
      <c r="D36" s="314">
        <v>240.34</v>
      </c>
      <c r="E36" s="314">
        <v>249.4</v>
      </c>
      <c r="F36" s="314">
        <v>240.9</v>
      </c>
      <c r="G36" s="314">
        <v>258.42</v>
      </c>
      <c r="H36" s="314">
        <v>259.08</v>
      </c>
      <c r="I36" s="314">
        <v>279.7</v>
      </c>
      <c r="J36" s="314">
        <v>255.82</v>
      </c>
      <c r="K36" s="314">
        <v>235.47</v>
      </c>
      <c r="L36" s="314">
        <v>231.68</v>
      </c>
      <c r="M36" s="314">
        <v>232.06</v>
      </c>
      <c r="N36" s="314">
        <v>239.38</v>
      </c>
      <c r="O36" s="314">
        <v>239.93</v>
      </c>
      <c r="P36" s="314">
        <v>248.02</v>
      </c>
      <c r="Q36" s="314">
        <v>260.33</v>
      </c>
      <c r="R36" s="314">
        <v>251.74</v>
      </c>
      <c r="S36" s="314">
        <v>265.33999999999997</v>
      </c>
      <c r="T36" s="314">
        <v>247.74</v>
      </c>
      <c r="U36" s="314">
        <v>239.71</v>
      </c>
      <c r="V36" s="314">
        <v>241.32</v>
      </c>
      <c r="W36" s="314">
        <v>255.64</v>
      </c>
      <c r="X36" s="314">
        <v>266.89999999999998</v>
      </c>
      <c r="Y36" s="314">
        <v>266.08999999999997</v>
      </c>
      <c r="Z36" s="314">
        <v>217.93</v>
      </c>
      <c r="AA36" s="314">
        <v>252.88</v>
      </c>
      <c r="AB36" s="314">
        <v>252.64</v>
      </c>
      <c r="AC36" s="314">
        <v>268.89</v>
      </c>
      <c r="AD36" s="314">
        <v>232.26</v>
      </c>
      <c r="AE36" s="314"/>
      <c r="AF36" s="335"/>
      <c r="AG36" s="335"/>
      <c r="AH36" s="279"/>
      <c r="AK36"/>
    </row>
    <row r="37" spans="2:37" s="291" customFormat="1" x14ac:dyDescent="0.2">
      <c r="B37" s="290">
        <v>0.83333333333333337</v>
      </c>
      <c r="C37" s="314">
        <v>255.21</v>
      </c>
      <c r="D37" s="314">
        <v>246.83</v>
      </c>
      <c r="E37" s="314">
        <v>253.43</v>
      </c>
      <c r="F37" s="314">
        <v>247.3</v>
      </c>
      <c r="G37" s="314">
        <v>260.69</v>
      </c>
      <c r="H37" s="314">
        <v>259.97000000000003</v>
      </c>
      <c r="I37" s="314">
        <v>281.70999999999998</v>
      </c>
      <c r="J37" s="314">
        <v>258.86</v>
      </c>
      <c r="K37" s="314">
        <v>236.09</v>
      </c>
      <c r="L37" s="314">
        <v>234.15</v>
      </c>
      <c r="M37" s="314">
        <v>230.76</v>
      </c>
      <c r="N37" s="314">
        <v>246.48</v>
      </c>
      <c r="O37" s="314">
        <v>242.81</v>
      </c>
      <c r="P37" s="314">
        <v>252.01</v>
      </c>
      <c r="Q37" s="314">
        <v>262.58</v>
      </c>
      <c r="R37" s="314">
        <v>254.94</v>
      </c>
      <c r="S37" s="314">
        <v>271.38</v>
      </c>
      <c r="T37" s="314">
        <v>260.45999999999998</v>
      </c>
      <c r="U37" s="314">
        <v>245.43</v>
      </c>
      <c r="V37" s="314">
        <v>245.84</v>
      </c>
      <c r="W37" s="314">
        <v>261.11</v>
      </c>
      <c r="X37" s="314">
        <v>268.33999999999997</v>
      </c>
      <c r="Y37" s="314">
        <v>268.23</v>
      </c>
      <c r="Z37" s="314">
        <v>220.33</v>
      </c>
      <c r="AA37" s="314">
        <v>255.84</v>
      </c>
      <c r="AB37" s="314">
        <v>255.26</v>
      </c>
      <c r="AC37" s="314">
        <v>270.70999999999998</v>
      </c>
      <c r="AD37" s="314">
        <v>234.42</v>
      </c>
      <c r="AE37" s="314"/>
      <c r="AF37" s="335"/>
      <c r="AG37" s="335"/>
      <c r="AH37" s="279"/>
      <c r="AK37"/>
    </row>
    <row r="38" spans="2:37" s="291" customFormat="1" x14ac:dyDescent="0.2">
      <c r="B38" s="290">
        <v>0.875</v>
      </c>
      <c r="C38" s="314">
        <v>262.02999999999997</v>
      </c>
      <c r="D38" s="314">
        <v>252.68</v>
      </c>
      <c r="E38" s="314">
        <v>255.53</v>
      </c>
      <c r="F38" s="314">
        <v>251.05</v>
      </c>
      <c r="G38" s="314">
        <v>263.01</v>
      </c>
      <c r="H38" s="314">
        <v>261.79000000000002</v>
      </c>
      <c r="I38" s="314">
        <v>283.64</v>
      </c>
      <c r="J38" s="314">
        <v>258.17</v>
      </c>
      <c r="K38" s="314">
        <v>235.9</v>
      </c>
      <c r="L38" s="314">
        <v>237.63</v>
      </c>
      <c r="M38" s="314">
        <v>229.9</v>
      </c>
      <c r="N38" s="314">
        <v>253.53</v>
      </c>
      <c r="O38" s="314">
        <v>244.22</v>
      </c>
      <c r="P38" s="314">
        <v>256.76</v>
      </c>
      <c r="Q38" s="314">
        <v>264.89999999999998</v>
      </c>
      <c r="R38" s="314">
        <v>258.83</v>
      </c>
      <c r="S38" s="314">
        <v>279.73</v>
      </c>
      <c r="T38" s="314">
        <v>269.76</v>
      </c>
      <c r="U38" s="314">
        <v>262.57</v>
      </c>
      <c r="V38" s="314">
        <v>247.53</v>
      </c>
      <c r="W38" s="314">
        <v>267.18</v>
      </c>
      <c r="X38" s="314">
        <v>269.8</v>
      </c>
      <c r="Y38" s="314">
        <v>269.49</v>
      </c>
      <c r="Z38" s="314">
        <v>225.28</v>
      </c>
      <c r="AA38" s="314">
        <v>259.16000000000003</v>
      </c>
      <c r="AB38" s="314">
        <v>256.7</v>
      </c>
      <c r="AC38" s="314">
        <v>274.94</v>
      </c>
      <c r="AD38" s="314">
        <v>236.46</v>
      </c>
      <c r="AE38" s="314"/>
      <c r="AF38" s="335"/>
      <c r="AG38" s="335"/>
      <c r="AH38" s="279"/>
      <c r="AK38"/>
    </row>
    <row r="39" spans="2:37" s="291" customFormat="1" x14ac:dyDescent="0.2">
      <c r="B39" s="290">
        <v>0.91666666666666663</v>
      </c>
      <c r="C39" s="314">
        <v>265.83999999999997</v>
      </c>
      <c r="D39" s="314">
        <v>256.64999999999998</v>
      </c>
      <c r="E39" s="314">
        <v>256.19</v>
      </c>
      <c r="F39" s="314">
        <v>256.97000000000003</v>
      </c>
      <c r="G39" s="314">
        <v>265.08</v>
      </c>
      <c r="H39" s="314">
        <v>262.69</v>
      </c>
      <c r="I39" s="314">
        <v>284.98</v>
      </c>
      <c r="J39" s="314">
        <v>259.02999999999997</v>
      </c>
      <c r="K39" s="314">
        <v>238.49</v>
      </c>
      <c r="L39" s="314">
        <v>239.78</v>
      </c>
      <c r="M39" s="314">
        <v>229.83</v>
      </c>
      <c r="N39" s="314">
        <v>258.04000000000002</v>
      </c>
      <c r="O39" s="314">
        <v>244.75</v>
      </c>
      <c r="P39" s="314">
        <v>261.16000000000003</v>
      </c>
      <c r="Q39" s="314">
        <v>266.83999999999997</v>
      </c>
      <c r="R39" s="314">
        <v>262.11</v>
      </c>
      <c r="S39" s="314">
        <v>288.32</v>
      </c>
      <c r="T39" s="314">
        <v>277.95999999999998</v>
      </c>
      <c r="U39" s="314">
        <v>292.47000000000003</v>
      </c>
      <c r="V39" s="314">
        <v>246.74</v>
      </c>
      <c r="W39" s="314">
        <v>270.23</v>
      </c>
      <c r="X39" s="314">
        <v>272.54000000000002</v>
      </c>
      <c r="Y39" s="314">
        <v>270.27</v>
      </c>
      <c r="Z39" s="314">
        <v>229</v>
      </c>
      <c r="AA39" s="314">
        <v>260.24</v>
      </c>
      <c r="AB39" s="314">
        <v>259.83999999999997</v>
      </c>
      <c r="AC39" s="314">
        <v>277.45999999999998</v>
      </c>
      <c r="AD39" s="314">
        <v>239.38</v>
      </c>
      <c r="AE39" s="314"/>
      <c r="AF39" s="335"/>
      <c r="AG39" s="335"/>
      <c r="AH39" s="279"/>
    </row>
    <row r="40" spans="2:37" s="291" customFormat="1" x14ac:dyDescent="0.2">
      <c r="B40" s="290">
        <v>0.95833333333333337</v>
      </c>
      <c r="C40" s="314">
        <v>268.95999999999998</v>
      </c>
      <c r="D40" s="314">
        <v>260.87</v>
      </c>
      <c r="E40" s="314">
        <v>257.14</v>
      </c>
      <c r="F40" s="314">
        <v>260.06</v>
      </c>
      <c r="G40" s="314">
        <v>266.7</v>
      </c>
      <c r="H40" s="314">
        <v>263.3</v>
      </c>
      <c r="I40" s="314">
        <v>285.02999999999997</v>
      </c>
      <c r="J40" s="314">
        <v>260.17</v>
      </c>
      <c r="K40" s="314">
        <v>240.85</v>
      </c>
      <c r="L40" s="314">
        <v>240.67</v>
      </c>
      <c r="M40" s="314">
        <v>232.3</v>
      </c>
      <c r="N40" s="314">
        <v>265.56</v>
      </c>
      <c r="O40" s="314">
        <v>244.23</v>
      </c>
      <c r="P40" s="314">
        <v>264.52</v>
      </c>
      <c r="Q40" s="314">
        <v>267.61</v>
      </c>
      <c r="R40" s="314">
        <v>264.38</v>
      </c>
      <c r="S40" s="314">
        <v>292.01</v>
      </c>
      <c r="T40" s="314">
        <v>282.14</v>
      </c>
      <c r="U40" s="314">
        <v>307.93</v>
      </c>
      <c r="V40" s="314">
        <v>248.9</v>
      </c>
      <c r="W40" s="314">
        <v>274.08</v>
      </c>
      <c r="X40" s="314">
        <v>275.42</v>
      </c>
      <c r="Y40" s="314">
        <v>270.07</v>
      </c>
      <c r="Z40" s="314">
        <v>233.76</v>
      </c>
      <c r="AA40" s="314">
        <v>260.45999999999998</v>
      </c>
      <c r="AB40" s="314">
        <v>263.54000000000002</v>
      </c>
      <c r="AC40" s="314">
        <v>279.70999999999998</v>
      </c>
      <c r="AD40" s="314">
        <v>239.4</v>
      </c>
      <c r="AE40" s="314"/>
      <c r="AF40" s="335"/>
      <c r="AG40" s="335"/>
      <c r="AH40" s="279"/>
    </row>
    <row r="41" spans="2:37" s="293" customFormat="1" ht="27" customHeight="1" x14ac:dyDescent="0.2">
      <c r="B41" s="288" t="s">
        <v>332</v>
      </c>
      <c r="C41" s="397" t="s">
        <v>333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B5F2-5379-4D87-9BB2-F90978C943F4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85546875" style="279" bestFit="1" customWidth="1"/>
    <col min="5" max="5" width="6.4257812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7109375" style="279" bestFit="1" customWidth="1"/>
    <col min="10" max="14" width="6.85546875" style="279" bestFit="1" customWidth="1"/>
    <col min="15" max="15" width="6.5703125" style="279" bestFit="1" customWidth="1"/>
    <col min="16" max="16" width="6.42578125" style="279" bestFit="1" customWidth="1"/>
    <col min="17" max="17" width="6.5703125" style="279" customWidth="1"/>
    <col min="18" max="18" width="5.85546875" style="279" bestFit="1" customWidth="1"/>
    <col min="19" max="19" width="6.5703125" style="279" bestFit="1" customWidth="1"/>
    <col min="20" max="20" width="6.42578125" style="279" bestFit="1" customWidth="1"/>
    <col min="21" max="21" width="6.5703125" style="279" bestFit="1" customWidth="1"/>
    <col min="22" max="22" width="6.5703125" style="279" customWidth="1"/>
    <col min="23" max="23" width="6.5703125" style="279" bestFit="1" customWidth="1"/>
    <col min="24" max="24" width="6.7109375" style="279" customWidth="1"/>
    <col min="25" max="25" width="6.85546875" style="279" customWidth="1"/>
    <col min="26" max="26" width="6.5703125" style="279" bestFit="1" customWidth="1"/>
    <col min="27" max="27" width="6.28515625" style="279" customWidth="1"/>
    <col min="28" max="28" width="7.28515625" style="279" customWidth="1"/>
    <col min="29" max="29" width="6.85546875" style="279" bestFit="1" customWidth="1"/>
    <col min="30" max="30" width="6.5703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366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febrero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357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359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358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360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76">
        <v>0.29099999999999998</v>
      </c>
      <c r="D17" s="376">
        <v>0.28999999999999998</v>
      </c>
      <c r="E17" s="376">
        <v>0.28899999999999998</v>
      </c>
      <c r="F17" s="376">
        <v>0.32</v>
      </c>
      <c r="G17" s="376">
        <v>0.33</v>
      </c>
      <c r="H17" s="376">
        <v>0.32200000000000001</v>
      </c>
      <c r="I17" s="376">
        <v>0.32200000000000001</v>
      </c>
      <c r="J17" s="376">
        <v>0.32600000000000001</v>
      </c>
      <c r="K17" s="376">
        <v>0.318</v>
      </c>
      <c r="L17" s="376">
        <v>0.308</v>
      </c>
      <c r="M17" s="376">
        <v>0.314</v>
      </c>
      <c r="N17" s="376">
        <v>0.33400000000000002</v>
      </c>
      <c r="O17" s="376">
        <v>0.33200000000000002</v>
      </c>
      <c r="P17" s="376">
        <v>0.33600000000000002</v>
      </c>
      <c r="Q17" s="376">
        <v>0.34699999999999998</v>
      </c>
      <c r="R17" s="376">
        <v>0.34300000000000003</v>
      </c>
      <c r="S17" s="376">
        <v>0.33600000000000002</v>
      </c>
      <c r="T17" s="376">
        <v>0.33700000000000002</v>
      </c>
      <c r="U17" s="376">
        <v>0.32400000000000001</v>
      </c>
      <c r="V17" s="376">
        <v>0.34200000000000003</v>
      </c>
      <c r="W17" s="376">
        <v>0.35299999999999998</v>
      </c>
      <c r="X17" s="376">
        <v>0.35299999999999998</v>
      </c>
      <c r="Y17" s="376">
        <v>0.34899999999999998</v>
      </c>
      <c r="Z17" s="376">
        <v>0.35499999999999998</v>
      </c>
      <c r="AA17" s="376">
        <v>0.378</v>
      </c>
      <c r="AB17" s="376">
        <v>0.38</v>
      </c>
      <c r="AC17" s="376">
        <v>0.39100000000000001</v>
      </c>
      <c r="AD17" s="376">
        <v>0.36699999999999999</v>
      </c>
      <c r="AE17" s="376">
        <v>0.38</v>
      </c>
      <c r="AF17" s="376">
        <v>0.376</v>
      </c>
      <c r="AG17" s="376">
        <v>0.312</v>
      </c>
    </row>
    <row r="18" spans="2:33" s="291" customFormat="1" x14ac:dyDescent="0.2">
      <c r="B18" s="290">
        <v>4.1666666666666664E-2</v>
      </c>
      <c r="C18" s="376">
        <v>0.30199999999999999</v>
      </c>
      <c r="D18" s="376">
        <v>0.28599999999999998</v>
      </c>
      <c r="E18" s="376">
        <v>0.28599999999999998</v>
      </c>
      <c r="F18" s="376">
        <v>0.31900000000000001</v>
      </c>
      <c r="G18" s="376">
        <v>0.32600000000000001</v>
      </c>
      <c r="H18" s="376">
        <v>0.32600000000000001</v>
      </c>
      <c r="I18" s="376">
        <v>0.316</v>
      </c>
      <c r="J18" s="376">
        <v>0.32700000000000001</v>
      </c>
      <c r="K18" s="376">
        <v>0.318</v>
      </c>
      <c r="L18" s="376">
        <v>0.31</v>
      </c>
      <c r="M18" s="376">
        <v>0.312</v>
      </c>
      <c r="N18" s="376">
        <v>0.32900000000000001</v>
      </c>
      <c r="O18" s="376">
        <v>0.32700000000000001</v>
      </c>
      <c r="P18" s="376">
        <v>0.32700000000000001</v>
      </c>
      <c r="Q18" s="376">
        <v>0.34599999999999997</v>
      </c>
      <c r="R18" s="376">
        <v>0.33800000000000002</v>
      </c>
      <c r="S18" s="376">
        <v>0.33100000000000002</v>
      </c>
      <c r="T18" s="376">
        <v>0.32400000000000001</v>
      </c>
      <c r="U18" s="376">
        <v>0.32400000000000001</v>
      </c>
      <c r="V18" s="376">
        <v>0.34200000000000003</v>
      </c>
      <c r="W18" s="376">
        <v>0.34799999999999998</v>
      </c>
      <c r="X18" s="376">
        <v>0.34499999999999997</v>
      </c>
      <c r="Y18" s="376">
        <v>0.34300000000000003</v>
      </c>
      <c r="Z18" s="376">
        <v>0.35099999999999998</v>
      </c>
      <c r="AA18" s="376">
        <v>0.377</v>
      </c>
      <c r="AB18" s="376">
        <v>0.38</v>
      </c>
      <c r="AC18" s="376">
        <v>0.39500000000000002</v>
      </c>
      <c r="AD18" s="376">
        <v>0.373</v>
      </c>
      <c r="AE18" s="376">
        <v>0.376</v>
      </c>
      <c r="AF18" s="376">
        <v>0.371</v>
      </c>
      <c r="AG18" s="376">
        <v>0.30299999999999999</v>
      </c>
    </row>
    <row r="19" spans="2:33" s="291" customFormat="1" x14ac:dyDescent="0.2">
      <c r="B19" s="290">
        <v>8.3333333333333329E-2</v>
      </c>
      <c r="C19" s="376">
        <v>0.30099999999999999</v>
      </c>
      <c r="D19" s="376">
        <v>0.28599999999999998</v>
      </c>
      <c r="E19" s="376">
        <v>0.28899999999999998</v>
      </c>
      <c r="F19" s="376">
        <v>0.316</v>
      </c>
      <c r="G19" s="376">
        <v>0.32600000000000001</v>
      </c>
      <c r="H19" s="376">
        <v>0.32300000000000001</v>
      </c>
      <c r="I19" s="376">
        <v>0.315</v>
      </c>
      <c r="J19" s="376">
        <v>0.32500000000000001</v>
      </c>
      <c r="K19" s="376">
        <v>0.316</v>
      </c>
      <c r="L19" s="376">
        <v>0.312</v>
      </c>
      <c r="M19" s="376">
        <v>0.312</v>
      </c>
      <c r="N19" s="376">
        <v>0.32700000000000001</v>
      </c>
      <c r="O19" s="376">
        <v>0.32700000000000001</v>
      </c>
      <c r="P19" s="376">
        <v>0.309</v>
      </c>
      <c r="Q19" s="376">
        <v>0.34300000000000003</v>
      </c>
      <c r="R19" s="376">
        <v>0.33600000000000002</v>
      </c>
      <c r="S19" s="376">
        <v>0.33100000000000002</v>
      </c>
      <c r="T19" s="376">
        <v>0.32</v>
      </c>
      <c r="U19" s="376">
        <v>0.32800000000000001</v>
      </c>
      <c r="V19" s="376">
        <v>0.34</v>
      </c>
      <c r="W19" s="376">
        <v>0.34399999999999997</v>
      </c>
      <c r="X19" s="376">
        <v>0.34799999999999998</v>
      </c>
      <c r="Y19" s="376">
        <v>0.33500000000000002</v>
      </c>
      <c r="Z19" s="376">
        <v>0.34599999999999997</v>
      </c>
      <c r="AA19" s="376">
        <v>0.374</v>
      </c>
      <c r="AB19" s="376">
        <v>0.374</v>
      </c>
      <c r="AC19" s="376">
        <v>0.39400000000000002</v>
      </c>
      <c r="AD19" s="376">
        <v>0.378</v>
      </c>
      <c r="AE19" s="376">
        <v>0.373</v>
      </c>
      <c r="AF19" s="376">
        <v>0.36599999999999999</v>
      </c>
      <c r="AG19" s="376">
        <v>0.29699999999999999</v>
      </c>
    </row>
    <row r="20" spans="2:33" s="291" customFormat="1" x14ac:dyDescent="0.2">
      <c r="B20" s="290">
        <v>0.125</v>
      </c>
      <c r="C20" s="376">
        <v>0.30199999999999999</v>
      </c>
      <c r="D20" s="376">
        <v>0.28000000000000003</v>
      </c>
      <c r="E20" s="376">
        <v>0.28199999999999997</v>
      </c>
      <c r="F20" s="376">
        <v>0.314</v>
      </c>
      <c r="G20" s="376">
        <v>0.32400000000000001</v>
      </c>
      <c r="H20" s="376">
        <v>0.32400000000000001</v>
      </c>
      <c r="I20" s="376">
        <v>0.317</v>
      </c>
      <c r="J20" s="376">
        <v>0.32300000000000001</v>
      </c>
      <c r="K20" s="376">
        <v>0.315</v>
      </c>
      <c r="L20" s="376">
        <v>0.30099999999999999</v>
      </c>
      <c r="M20" s="376">
        <v>0.317</v>
      </c>
      <c r="N20" s="376">
        <v>0.32300000000000001</v>
      </c>
      <c r="O20" s="376">
        <v>0.32600000000000001</v>
      </c>
      <c r="P20" s="376">
        <v>0.29699999999999999</v>
      </c>
      <c r="Q20" s="376">
        <v>0.33800000000000002</v>
      </c>
      <c r="R20" s="376">
        <v>0.33500000000000002</v>
      </c>
      <c r="S20" s="376">
        <v>0.32600000000000001</v>
      </c>
      <c r="T20" s="376">
        <v>0.316</v>
      </c>
      <c r="U20" s="376">
        <v>0.32600000000000001</v>
      </c>
      <c r="V20" s="376">
        <v>0.33900000000000002</v>
      </c>
      <c r="W20" s="376">
        <v>0.34300000000000003</v>
      </c>
      <c r="X20" s="376">
        <v>0.35199999999999998</v>
      </c>
      <c r="Y20" s="376">
        <v>0.32700000000000001</v>
      </c>
      <c r="Z20" s="376">
        <v>0.34399999999999997</v>
      </c>
      <c r="AA20" s="376">
        <v>0.373</v>
      </c>
      <c r="AB20" s="376">
        <v>0.377</v>
      </c>
      <c r="AC20" s="376">
        <v>0.38800000000000001</v>
      </c>
      <c r="AD20" s="376">
        <v>0.378</v>
      </c>
      <c r="AE20" s="376">
        <v>0.37</v>
      </c>
      <c r="AF20" s="376">
        <v>0.36</v>
      </c>
      <c r="AG20" s="376">
        <v>0.29399999999999998</v>
      </c>
    </row>
    <row r="21" spans="2:33" s="291" customFormat="1" x14ac:dyDescent="0.2">
      <c r="B21" s="290">
        <v>0.16666666666666666</v>
      </c>
      <c r="C21" s="376">
        <v>0.30399999999999999</v>
      </c>
      <c r="D21" s="376">
        <v>0.27</v>
      </c>
      <c r="E21" s="376">
        <v>0.28000000000000003</v>
      </c>
      <c r="F21" s="376">
        <v>0.314</v>
      </c>
      <c r="G21" s="376">
        <v>0.32300000000000001</v>
      </c>
      <c r="H21" s="376">
        <v>0.32200000000000001</v>
      </c>
      <c r="I21" s="376">
        <v>0.315</v>
      </c>
      <c r="J21" s="376">
        <v>0.32100000000000001</v>
      </c>
      <c r="K21" s="376">
        <v>0.311</v>
      </c>
      <c r="L21" s="376">
        <v>0.3</v>
      </c>
      <c r="M21" s="376">
        <v>0.32100000000000001</v>
      </c>
      <c r="N21" s="376">
        <v>0.32400000000000001</v>
      </c>
      <c r="O21" s="376">
        <v>0.32500000000000001</v>
      </c>
      <c r="P21" s="376">
        <v>0.29199999999999998</v>
      </c>
      <c r="Q21" s="376">
        <v>0.33400000000000002</v>
      </c>
      <c r="R21" s="376">
        <v>0.33500000000000002</v>
      </c>
      <c r="S21" s="376">
        <v>0.309</v>
      </c>
      <c r="T21" s="376">
        <v>0.312</v>
      </c>
      <c r="U21" s="376">
        <v>0.32300000000000001</v>
      </c>
      <c r="V21" s="376">
        <v>0.33700000000000002</v>
      </c>
      <c r="W21" s="376">
        <v>0.34300000000000003</v>
      </c>
      <c r="X21" s="376">
        <v>0.35399999999999998</v>
      </c>
      <c r="Y21" s="376">
        <v>0.318</v>
      </c>
      <c r="Z21" s="376">
        <v>0.34100000000000003</v>
      </c>
      <c r="AA21" s="376">
        <v>0.375</v>
      </c>
      <c r="AB21" s="376">
        <v>0.377</v>
      </c>
      <c r="AC21" s="376">
        <v>0.38</v>
      </c>
      <c r="AD21" s="376">
        <v>0.377</v>
      </c>
      <c r="AE21" s="376">
        <v>0.36199999999999999</v>
      </c>
      <c r="AF21" s="376">
        <v>0.35899999999999999</v>
      </c>
      <c r="AG21" s="376">
        <v>0.29299999999999998</v>
      </c>
    </row>
    <row r="22" spans="2:33" s="291" customFormat="1" x14ac:dyDescent="0.2">
      <c r="B22" s="290">
        <v>0.20833333333333334</v>
      </c>
      <c r="C22" s="376">
        <v>0.30399999999999999</v>
      </c>
      <c r="D22" s="376">
        <v>0.26600000000000001</v>
      </c>
      <c r="E22" s="376">
        <v>0.27600000000000002</v>
      </c>
      <c r="F22" s="376">
        <v>0.313</v>
      </c>
      <c r="G22" s="376">
        <v>0.32400000000000001</v>
      </c>
      <c r="H22" s="376">
        <v>0.32</v>
      </c>
      <c r="I22" s="376">
        <v>0.315</v>
      </c>
      <c r="J22" s="376">
        <v>0.32200000000000001</v>
      </c>
      <c r="K22" s="376">
        <v>0.312</v>
      </c>
      <c r="L22" s="376">
        <v>0.3</v>
      </c>
      <c r="M22" s="376">
        <v>0.318</v>
      </c>
      <c r="N22" s="376">
        <v>0.32200000000000001</v>
      </c>
      <c r="O22" s="376">
        <v>0.32600000000000001</v>
      </c>
      <c r="P22" s="376">
        <v>0.29599999999999999</v>
      </c>
      <c r="Q22" s="376">
        <v>0.33300000000000002</v>
      </c>
      <c r="R22" s="376">
        <v>0.33200000000000002</v>
      </c>
      <c r="S22" s="376">
        <v>0.29399999999999998</v>
      </c>
      <c r="T22" s="376">
        <v>0.313</v>
      </c>
      <c r="U22" s="376">
        <v>0.31900000000000001</v>
      </c>
      <c r="V22" s="376">
        <v>0.33500000000000002</v>
      </c>
      <c r="W22" s="376">
        <v>0.33600000000000002</v>
      </c>
      <c r="X22" s="376">
        <v>0.35399999999999998</v>
      </c>
      <c r="Y22" s="376">
        <v>0.32300000000000001</v>
      </c>
      <c r="Z22" s="376">
        <v>0.34</v>
      </c>
      <c r="AA22" s="376">
        <v>0.378</v>
      </c>
      <c r="AB22" s="376">
        <v>0.376</v>
      </c>
      <c r="AC22" s="376">
        <v>0.377</v>
      </c>
      <c r="AD22" s="376">
        <v>0.376</v>
      </c>
      <c r="AE22" s="376">
        <v>0.36099999999999999</v>
      </c>
      <c r="AF22" s="376">
        <v>0.36</v>
      </c>
      <c r="AG22" s="376">
        <v>0.28999999999999998</v>
      </c>
    </row>
    <row r="23" spans="2:33" s="291" customFormat="1" x14ac:dyDescent="0.2">
      <c r="B23" s="290">
        <v>0.25</v>
      </c>
      <c r="C23" s="376">
        <v>0.31900000000000001</v>
      </c>
      <c r="D23" s="376">
        <v>0.28000000000000003</v>
      </c>
      <c r="E23" s="376">
        <v>0.28399999999999997</v>
      </c>
      <c r="F23" s="376">
        <v>0.32500000000000001</v>
      </c>
      <c r="G23" s="376">
        <v>0.33200000000000002</v>
      </c>
      <c r="H23" s="376">
        <v>0.32500000000000001</v>
      </c>
      <c r="I23" s="376">
        <v>0.32500000000000001</v>
      </c>
      <c r="J23" s="376">
        <v>0.33400000000000002</v>
      </c>
      <c r="K23" s="376">
        <v>0.316</v>
      </c>
      <c r="L23" s="376">
        <v>0.316</v>
      </c>
      <c r="M23" s="376">
        <v>0.33200000000000002</v>
      </c>
      <c r="N23" s="376">
        <v>0.32800000000000001</v>
      </c>
      <c r="O23" s="376">
        <v>0.33500000000000002</v>
      </c>
      <c r="P23" s="376">
        <v>0.313</v>
      </c>
      <c r="Q23" s="376">
        <v>0.34599999999999997</v>
      </c>
      <c r="R23" s="376">
        <v>0.33800000000000002</v>
      </c>
      <c r="S23" s="376">
        <v>0.30099999999999999</v>
      </c>
      <c r="T23" s="376">
        <v>0.317</v>
      </c>
      <c r="U23" s="376">
        <v>0.32200000000000001</v>
      </c>
      <c r="V23" s="376">
        <v>0.34300000000000003</v>
      </c>
      <c r="W23" s="376">
        <v>0.33600000000000002</v>
      </c>
      <c r="X23" s="376">
        <v>0.35899999999999999</v>
      </c>
      <c r="Y23" s="376">
        <v>0.34200000000000003</v>
      </c>
      <c r="Z23" s="376">
        <v>0.35799999999999998</v>
      </c>
      <c r="AA23" s="376">
        <v>0.379</v>
      </c>
      <c r="AB23" s="376">
        <v>0.378</v>
      </c>
      <c r="AC23" s="376">
        <v>0.38900000000000001</v>
      </c>
      <c r="AD23" s="376">
        <v>0.38</v>
      </c>
      <c r="AE23" s="376">
        <v>0.36199999999999999</v>
      </c>
      <c r="AF23" s="376">
        <v>0.35799999999999998</v>
      </c>
      <c r="AG23" s="376">
        <v>0.30399999999999999</v>
      </c>
    </row>
    <row r="24" spans="2:33" s="291" customFormat="1" x14ac:dyDescent="0.2">
      <c r="B24" s="290">
        <v>0.29166666666666669</v>
      </c>
      <c r="C24" s="376">
        <v>0.35099999999999998</v>
      </c>
      <c r="D24" s="376">
        <v>0.34200000000000003</v>
      </c>
      <c r="E24" s="376">
        <v>0.34200000000000003</v>
      </c>
      <c r="F24" s="376">
        <v>0.34799999999999998</v>
      </c>
      <c r="G24" s="376">
        <v>0.34300000000000003</v>
      </c>
      <c r="H24" s="376">
        <v>0.33800000000000002</v>
      </c>
      <c r="I24" s="376">
        <v>0.34899999999999998</v>
      </c>
      <c r="J24" s="376">
        <v>0.35699999999999998</v>
      </c>
      <c r="K24" s="376">
        <v>0.32700000000000001</v>
      </c>
      <c r="L24" s="376">
        <v>0.35099999999999998</v>
      </c>
      <c r="M24" s="376">
        <v>0.35399999999999998</v>
      </c>
      <c r="N24" s="376">
        <v>0.34399999999999997</v>
      </c>
      <c r="O24" s="376">
        <v>0.35</v>
      </c>
      <c r="P24" s="376">
        <v>0.373</v>
      </c>
      <c r="Q24" s="376">
        <v>0.375</v>
      </c>
      <c r="R24" s="376">
        <v>0.35099999999999998</v>
      </c>
      <c r="S24" s="376">
        <v>0.35</v>
      </c>
      <c r="T24" s="376">
        <v>0.33900000000000002</v>
      </c>
      <c r="U24" s="376">
        <v>0.35099999999999998</v>
      </c>
      <c r="V24" s="376">
        <v>0.36399999999999999</v>
      </c>
      <c r="W24" s="376">
        <v>0.371</v>
      </c>
      <c r="X24" s="376">
        <v>0.38600000000000001</v>
      </c>
      <c r="Y24" s="376">
        <v>0.375</v>
      </c>
      <c r="Z24" s="376">
        <v>0.40400000000000003</v>
      </c>
      <c r="AA24" s="376">
        <v>0.39200000000000002</v>
      </c>
      <c r="AB24" s="376">
        <v>0.39900000000000002</v>
      </c>
      <c r="AC24" s="376">
        <v>0.41499999999999998</v>
      </c>
      <c r="AD24" s="376">
        <v>0.39800000000000002</v>
      </c>
      <c r="AE24" s="376">
        <v>0.38600000000000001</v>
      </c>
      <c r="AF24" s="376">
        <v>0.39100000000000001</v>
      </c>
      <c r="AG24" s="376">
        <v>0.34300000000000003</v>
      </c>
    </row>
    <row r="25" spans="2:33" s="291" customFormat="1" x14ac:dyDescent="0.2">
      <c r="B25" s="290">
        <v>0.33333333333333331</v>
      </c>
      <c r="C25" s="376">
        <v>0.39700000000000002</v>
      </c>
      <c r="D25" s="376">
        <v>0.40100000000000002</v>
      </c>
      <c r="E25" s="376">
        <v>0.41299999999999998</v>
      </c>
      <c r="F25" s="376">
        <v>0.41599999999999998</v>
      </c>
      <c r="G25" s="376">
        <v>0.36399999999999999</v>
      </c>
      <c r="H25" s="376">
        <v>0.36</v>
      </c>
      <c r="I25" s="376">
        <v>0.39500000000000002</v>
      </c>
      <c r="J25" s="376">
        <v>0.40899999999999997</v>
      </c>
      <c r="K25" s="376">
        <v>0.34200000000000003</v>
      </c>
      <c r="L25" s="376">
        <v>0.40500000000000003</v>
      </c>
      <c r="M25" s="376">
        <v>0.40600000000000003</v>
      </c>
      <c r="N25" s="376">
        <v>0.38</v>
      </c>
      <c r="O25" s="376">
        <v>0.376</v>
      </c>
      <c r="P25" s="376">
        <v>0.41099999999999998</v>
      </c>
      <c r="Q25" s="376">
        <v>0.42199999999999999</v>
      </c>
      <c r="R25" s="376">
        <v>0.36799999999999999</v>
      </c>
      <c r="S25" s="376">
        <v>0.38900000000000001</v>
      </c>
      <c r="T25" s="376">
        <v>0.38</v>
      </c>
      <c r="U25" s="376">
        <v>0.43099999999999999</v>
      </c>
      <c r="V25" s="376">
        <v>0.41</v>
      </c>
      <c r="W25" s="376">
        <v>0.42199999999999999</v>
      </c>
      <c r="X25" s="376">
        <v>0.44500000000000001</v>
      </c>
      <c r="Y25" s="376">
        <v>0.42799999999999999</v>
      </c>
      <c r="Z25" s="376">
        <v>0.45600000000000002</v>
      </c>
      <c r="AA25" s="376">
        <v>0.43099999999999999</v>
      </c>
      <c r="AB25" s="376">
        <v>0.42299999999999999</v>
      </c>
      <c r="AC25" s="376">
        <v>0.441</v>
      </c>
      <c r="AD25" s="376">
        <v>0.42899999999999999</v>
      </c>
      <c r="AE25" s="376">
        <v>0.44</v>
      </c>
      <c r="AF25" s="376">
        <v>0.45600000000000002</v>
      </c>
      <c r="AG25" s="376">
        <v>0.40100000000000002</v>
      </c>
    </row>
    <row r="26" spans="2:33" s="291" customFormat="1" x14ac:dyDescent="0.2">
      <c r="B26" s="290">
        <v>0.375</v>
      </c>
      <c r="C26" s="376">
        <v>0.45900000000000002</v>
      </c>
      <c r="D26" s="376">
        <v>0.47099999999999997</v>
      </c>
      <c r="E26" s="376">
        <v>0.47099999999999997</v>
      </c>
      <c r="F26" s="376">
        <v>0.46899999999999997</v>
      </c>
      <c r="G26" s="376">
        <v>0.40400000000000003</v>
      </c>
      <c r="H26" s="376">
        <v>0.373</v>
      </c>
      <c r="I26" s="376">
        <v>0.46100000000000002</v>
      </c>
      <c r="J26" s="376">
        <v>0.47499999999999998</v>
      </c>
      <c r="K26" s="376">
        <v>0.36</v>
      </c>
      <c r="L26" s="376">
        <v>0.48099999999999998</v>
      </c>
      <c r="M26" s="376">
        <v>0.46899999999999997</v>
      </c>
      <c r="N26" s="376">
        <v>0.432</v>
      </c>
      <c r="O26" s="376">
        <v>0.40699999999999997</v>
      </c>
      <c r="P26" s="376">
        <v>0.44400000000000001</v>
      </c>
      <c r="Q26" s="376">
        <v>0.47299999999999998</v>
      </c>
      <c r="R26" s="376">
        <v>0.40300000000000002</v>
      </c>
      <c r="S26" s="376">
        <v>0.47599999999999998</v>
      </c>
      <c r="T26" s="376">
        <v>0.433</v>
      </c>
      <c r="U26" s="376">
        <v>0.50900000000000001</v>
      </c>
      <c r="V26" s="376">
        <v>0.49</v>
      </c>
      <c r="W26" s="376">
        <v>0.46800000000000003</v>
      </c>
      <c r="X26" s="376">
        <v>0.51800000000000002</v>
      </c>
      <c r="Y26" s="376">
        <v>0.5</v>
      </c>
      <c r="Z26" s="376">
        <v>0.48899999999999999</v>
      </c>
      <c r="AA26" s="376">
        <v>0.48199999999999998</v>
      </c>
      <c r="AB26" s="376">
        <v>0.45400000000000001</v>
      </c>
      <c r="AC26" s="376">
        <v>0.46700000000000003</v>
      </c>
      <c r="AD26" s="376">
        <v>0.47399999999999998</v>
      </c>
      <c r="AE26" s="376">
        <v>0.497</v>
      </c>
      <c r="AF26" s="376">
        <v>0.497</v>
      </c>
      <c r="AG26" s="376">
        <v>0.45600000000000002</v>
      </c>
    </row>
    <row r="27" spans="2:33" s="291" customFormat="1" x14ac:dyDescent="0.2">
      <c r="B27" s="290">
        <v>0.41666666666666669</v>
      </c>
      <c r="C27" s="376">
        <v>0.495</v>
      </c>
      <c r="D27" s="376">
        <v>0.53400000000000003</v>
      </c>
      <c r="E27" s="376">
        <v>0.499</v>
      </c>
      <c r="F27" s="376">
        <v>0.51200000000000001</v>
      </c>
      <c r="G27" s="376">
        <v>0.45600000000000002</v>
      </c>
      <c r="H27" s="376">
        <v>0.40400000000000003</v>
      </c>
      <c r="I27" s="376">
        <v>0.50800000000000001</v>
      </c>
      <c r="J27" s="376">
        <v>0.51300000000000001</v>
      </c>
      <c r="K27" s="376">
        <v>0.39200000000000002</v>
      </c>
      <c r="L27" s="376">
        <v>0.55800000000000005</v>
      </c>
      <c r="M27" s="376">
        <v>0.52900000000000003</v>
      </c>
      <c r="N27" s="376">
        <v>0.45100000000000001</v>
      </c>
      <c r="O27" s="376">
        <v>0.47</v>
      </c>
      <c r="P27" s="376">
        <v>0.497</v>
      </c>
      <c r="Q27" s="376">
        <v>0.52200000000000002</v>
      </c>
      <c r="R27" s="376">
        <v>0.46500000000000002</v>
      </c>
      <c r="S27" s="376">
        <v>0.52</v>
      </c>
      <c r="T27" s="376">
        <v>0.497</v>
      </c>
      <c r="U27" s="376">
        <v>0.55300000000000005</v>
      </c>
      <c r="V27" s="376">
        <v>0.63800000000000001</v>
      </c>
      <c r="W27" s="376">
        <v>0.496</v>
      </c>
      <c r="X27" s="376">
        <v>0.55400000000000005</v>
      </c>
      <c r="Y27" s="376">
        <v>0.55500000000000005</v>
      </c>
      <c r="Z27" s="376">
        <v>0.48899999999999999</v>
      </c>
      <c r="AA27" s="376">
        <v>0.49199999999999999</v>
      </c>
      <c r="AB27" s="376">
        <v>0.502</v>
      </c>
      <c r="AC27" s="376">
        <v>0.48699999999999999</v>
      </c>
      <c r="AD27" s="376">
        <v>0.52800000000000002</v>
      </c>
      <c r="AE27" s="376">
        <v>0.53</v>
      </c>
      <c r="AF27" s="376">
        <v>0.53200000000000003</v>
      </c>
      <c r="AG27" s="376">
        <v>0.50600000000000001</v>
      </c>
    </row>
    <row r="28" spans="2:33" s="291" customFormat="1" x14ac:dyDescent="0.2">
      <c r="B28" s="290">
        <v>0.45833333333333331</v>
      </c>
      <c r="C28" s="376">
        <v>0.53700000000000003</v>
      </c>
      <c r="D28" s="376">
        <v>0.53</v>
      </c>
      <c r="E28" s="376">
        <v>0.51700000000000002</v>
      </c>
      <c r="F28" s="376">
        <v>0.53600000000000003</v>
      </c>
      <c r="G28" s="376">
        <v>0.45200000000000001</v>
      </c>
      <c r="H28" s="376">
        <v>0.42599999999999999</v>
      </c>
      <c r="I28" s="376">
        <v>0.51600000000000001</v>
      </c>
      <c r="J28" s="376">
        <v>0.52800000000000002</v>
      </c>
      <c r="K28" s="376">
        <v>0.41399999999999998</v>
      </c>
      <c r="L28" s="376">
        <v>0.58199999999999996</v>
      </c>
      <c r="M28" s="376">
        <v>0.55700000000000005</v>
      </c>
      <c r="N28" s="376">
        <v>0.47899999999999998</v>
      </c>
      <c r="O28" s="376">
        <v>0.61499999999999999</v>
      </c>
      <c r="P28" s="376">
        <v>0.52500000000000002</v>
      </c>
      <c r="Q28" s="376">
        <v>0.54400000000000004</v>
      </c>
      <c r="R28" s="376">
        <v>0.52700000000000002</v>
      </c>
      <c r="S28" s="376">
        <v>0.52</v>
      </c>
      <c r="T28" s="376">
        <v>0.54800000000000004</v>
      </c>
      <c r="U28" s="376">
        <v>0.54</v>
      </c>
      <c r="V28" s="376">
        <v>0.70199999999999996</v>
      </c>
      <c r="W28" s="376">
        <v>0.53300000000000003</v>
      </c>
      <c r="X28" s="376">
        <v>0.56799999999999995</v>
      </c>
      <c r="Y28" s="376">
        <v>0.57699999999999996</v>
      </c>
      <c r="Z28" s="376">
        <v>0.498</v>
      </c>
      <c r="AA28" s="376">
        <v>0.54200000000000004</v>
      </c>
      <c r="AB28" s="376">
        <v>0.55500000000000005</v>
      </c>
      <c r="AC28" s="376">
        <v>0.51400000000000001</v>
      </c>
      <c r="AD28" s="376">
        <v>0.56599999999999995</v>
      </c>
      <c r="AE28" s="376">
        <v>0.55000000000000004</v>
      </c>
      <c r="AF28" s="376">
        <v>0.54900000000000004</v>
      </c>
      <c r="AG28" s="376">
        <v>0.53700000000000003</v>
      </c>
    </row>
    <row r="29" spans="2:33" s="291" customFormat="1" x14ac:dyDescent="0.2">
      <c r="B29" s="290">
        <v>0.5</v>
      </c>
      <c r="C29" s="376">
        <v>0.54900000000000004</v>
      </c>
      <c r="D29" s="376">
        <v>0.52700000000000002</v>
      </c>
      <c r="E29" s="376">
        <v>0.53500000000000003</v>
      </c>
      <c r="F29" s="376">
        <v>0.53900000000000003</v>
      </c>
      <c r="G29" s="376">
        <v>0.45200000000000001</v>
      </c>
      <c r="H29" s="376">
        <v>0.43099999999999999</v>
      </c>
      <c r="I29" s="376">
        <v>0.51500000000000001</v>
      </c>
      <c r="J29" s="376">
        <v>0.54</v>
      </c>
      <c r="K29" s="376">
        <v>0.41599999999999998</v>
      </c>
      <c r="L29" s="376">
        <v>0.58799999999999997</v>
      </c>
      <c r="M29" s="376">
        <v>0.56899999999999995</v>
      </c>
      <c r="N29" s="376">
        <v>0.52200000000000002</v>
      </c>
      <c r="O29" s="376">
        <v>0.57899999999999996</v>
      </c>
      <c r="P29" s="376">
        <v>0.55400000000000005</v>
      </c>
      <c r="Q29" s="376">
        <v>0.55900000000000005</v>
      </c>
      <c r="R29" s="376">
        <v>0.56200000000000006</v>
      </c>
      <c r="S29" s="376">
        <v>0.56000000000000005</v>
      </c>
      <c r="T29" s="376">
        <v>0.56699999999999995</v>
      </c>
      <c r="U29" s="376">
        <v>0.54200000000000004</v>
      </c>
      <c r="V29" s="376">
        <v>0.70799999999999996</v>
      </c>
      <c r="W29" s="376">
        <v>0.57199999999999995</v>
      </c>
      <c r="X29" s="376">
        <v>0.59199999999999997</v>
      </c>
      <c r="Y29" s="376">
        <v>0.60499999999999998</v>
      </c>
      <c r="Z29" s="376">
        <v>0.499</v>
      </c>
      <c r="AA29" s="376">
        <v>0.54700000000000004</v>
      </c>
      <c r="AB29" s="376">
        <v>0.59299999999999997</v>
      </c>
      <c r="AC29" s="376">
        <v>0.56100000000000005</v>
      </c>
      <c r="AD29" s="376">
        <v>0.58799999999999997</v>
      </c>
      <c r="AE29" s="376">
        <v>0.56699999999999995</v>
      </c>
      <c r="AF29" s="376">
        <v>0.57999999999999996</v>
      </c>
      <c r="AG29" s="376">
        <v>0.55300000000000005</v>
      </c>
    </row>
    <row r="30" spans="2:33" s="291" customFormat="1" x14ac:dyDescent="0.2">
      <c r="B30" s="290">
        <v>0.54166666666666663</v>
      </c>
      <c r="C30" s="376">
        <v>0.55700000000000005</v>
      </c>
      <c r="D30" s="376">
        <v>0.55300000000000005</v>
      </c>
      <c r="E30" s="376">
        <v>0.55200000000000005</v>
      </c>
      <c r="F30" s="376">
        <v>0.56399999999999995</v>
      </c>
      <c r="G30" s="376">
        <v>0.42899999999999999</v>
      </c>
      <c r="H30" s="376">
        <v>0.40500000000000003</v>
      </c>
      <c r="I30" s="376">
        <v>0.51300000000000001</v>
      </c>
      <c r="J30" s="376">
        <v>0.56999999999999995</v>
      </c>
      <c r="K30" s="376">
        <v>0.40699999999999997</v>
      </c>
      <c r="L30" s="376">
        <v>0.61499999999999999</v>
      </c>
      <c r="M30" s="376">
        <v>0.58499999999999996</v>
      </c>
      <c r="N30" s="376">
        <v>0.53600000000000003</v>
      </c>
      <c r="O30" s="376">
        <v>0.53100000000000003</v>
      </c>
      <c r="P30" s="376">
        <v>0.58199999999999996</v>
      </c>
      <c r="Q30" s="376">
        <v>0.57299999999999995</v>
      </c>
      <c r="R30" s="376">
        <v>0.57599999999999996</v>
      </c>
      <c r="S30" s="376">
        <v>0.57599999999999996</v>
      </c>
      <c r="T30" s="376">
        <v>0.61099999999999999</v>
      </c>
      <c r="U30" s="376">
        <v>0.54200000000000004</v>
      </c>
      <c r="V30" s="376">
        <v>0.64100000000000001</v>
      </c>
      <c r="W30" s="376">
        <v>0.59899999999999998</v>
      </c>
      <c r="X30" s="376">
        <v>0.60799999999999998</v>
      </c>
      <c r="Y30" s="376">
        <v>0.65700000000000003</v>
      </c>
      <c r="Z30" s="376">
        <v>0.50600000000000001</v>
      </c>
      <c r="AA30" s="376">
        <v>0.49399999999999999</v>
      </c>
      <c r="AB30" s="376">
        <v>0.52900000000000003</v>
      </c>
      <c r="AC30" s="376">
        <v>0.57899999999999996</v>
      </c>
      <c r="AD30" s="376">
        <v>0.61</v>
      </c>
      <c r="AE30" s="376">
        <v>0.59199999999999997</v>
      </c>
      <c r="AF30" s="376">
        <v>0.64100000000000001</v>
      </c>
      <c r="AG30" s="376">
        <v>0.57899999999999996</v>
      </c>
    </row>
    <row r="31" spans="2:33" s="291" customFormat="1" x14ac:dyDescent="0.2">
      <c r="B31" s="290">
        <v>0.58333333333333337</v>
      </c>
      <c r="C31" s="376">
        <v>0.56899999999999995</v>
      </c>
      <c r="D31" s="376">
        <v>0.57699999999999996</v>
      </c>
      <c r="E31" s="376">
        <v>0.56899999999999995</v>
      </c>
      <c r="F31" s="376">
        <v>0.57399999999999995</v>
      </c>
      <c r="G31" s="376">
        <v>0.40500000000000003</v>
      </c>
      <c r="H31" s="376">
        <v>0.40100000000000002</v>
      </c>
      <c r="I31" s="376">
        <v>0.496</v>
      </c>
      <c r="J31" s="376">
        <v>0.59799999999999998</v>
      </c>
      <c r="K31" s="376">
        <v>0.43</v>
      </c>
      <c r="L31" s="376">
        <v>0.61499999999999999</v>
      </c>
      <c r="M31" s="376">
        <v>0.60199999999999998</v>
      </c>
      <c r="N31" s="376">
        <v>0.52</v>
      </c>
      <c r="O31" s="376">
        <v>0.49199999999999999</v>
      </c>
      <c r="P31" s="376">
        <v>0.60499999999999998</v>
      </c>
      <c r="Q31" s="376">
        <v>0.58399999999999996</v>
      </c>
      <c r="R31" s="376">
        <v>0.58299999999999996</v>
      </c>
      <c r="S31" s="376">
        <v>0.57999999999999996</v>
      </c>
      <c r="T31" s="376">
        <v>0.56499999999999995</v>
      </c>
      <c r="U31" s="376">
        <v>0.499</v>
      </c>
      <c r="V31" s="376">
        <v>0.57099999999999995</v>
      </c>
      <c r="W31" s="376">
        <v>0.55600000000000005</v>
      </c>
      <c r="X31" s="376">
        <v>0.60299999999999998</v>
      </c>
      <c r="Y31" s="376">
        <v>0.67700000000000005</v>
      </c>
      <c r="Z31" s="376">
        <v>0.51400000000000001</v>
      </c>
      <c r="AA31" s="376">
        <v>0.45900000000000002</v>
      </c>
      <c r="AB31" s="376">
        <v>0.496</v>
      </c>
      <c r="AC31" s="376">
        <v>0.60199999999999998</v>
      </c>
      <c r="AD31" s="376">
        <v>0.57099999999999995</v>
      </c>
      <c r="AE31" s="376">
        <v>0.61899999999999999</v>
      </c>
      <c r="AF31" s="376">
        <v>0.60499999999999998</v>
      </c>
      <c r="AG31" s="376">
        <v>0.59499999999999997</v>
      </c>
    </row>
    <row r="32" spans="2:33" s="291" customFormat="1" x14ac:dyDescent="0.2">
      <c r="B32" s="290">
        <v>0.625</v>
      </c>
      <c r="C32" s="376">
        <v>0.55600000000000005</v>
      </c>
      <c r="D32" s="376">
        <v>0.58199999999999996</v>
      </c>
      <c r="E32" s="376">
        <v>0.57599999999999996</v>
      </c>
      <c r="F32" s="376">
        <v>0.51</v>
      </c>
      <c r="G32" s="376">
        <v>0.38600000000000001</v>
      </c>
      <c r="H32" s="376">
        <v>0.45</v>
      </c>
      <c r="I32" s="376">
        <v>0.45100000000000001</v>
      </c>
      <c r="J32" s="376">
        <v>0.53400000000000003</v>
      </c>
      <c r="K32" s="376">
        <v>0.43099999999999999</v>
      </c>
      <c r="L32" s="376">
        <v>0.58299999999999996</v>
      </c>
      <c r="M32" s="376">
        <v>0.60499999999999998</v>
      </c>
      <c r="N32" s="376">
        <v>0.51</v>
      </c>
      <c r="O32" s="376">
        <v>0.45900000000000002</v>
      </c>
      <c r="P32" s="376">
        <v>0.60199999999999998</v>
      </c>
      <c r="Q32" s="376">
        <v>0.57299999999999995</v>
      </c>
      <c r="R32" s="376">
        <v>0.59</v>
      </c>
      <c r="S32" s="376">
        <v>0.57899999999999996</v>
      </c>
      <c r="T32" s="376">
        <v>0.51500000000000001</v>
      </c>
      <c r="U32" s="376">
        <v>0.44500000000000001</v>
      </c>
      <c r="V32" s="376">
        <v>0.51</v>
      </c>
      <c r="W32" s="376">
        <v>0.53800000000000003</v>
      </c>
      <c r="X32" s="376">
        <v>0.621</v>
      </c>
      <c r="Y32" s="376">
        <v>0.66</v>
      </c>
      <c r="Z32" s="376">
        <v>0.53</v>
      </c>
      <c r="AA32" s="376">
        <v>0.44800000000000001</v>
      </c>
      <c r="AB32" s="376">
        <v>0.47199999999999998</v>
      </c>
      <c r="AC32" s="377" t="s">
        <v>352</v>
      </c>
      <c r="AD32" s="376">
        <v>0.50600000000000001</v>
      </c>
      <c r="AE32" s="376">
        <v>0.628</v>
      </c>
      <c r="AF32" s="376">
        <v>0.59699999999999998</v>
      </c>
      <c r="AG32" s="376">
        <v>0.59799999999999998</v>
      </c>
    </row>
    <row r="33" spans="2:36" s="291" customFormat="1" x14ac:dyDescent="0.2">
      <c r="B33" s="290">
        <v>0.66666666666666663</v>
      </c>
      <c r="C33" s="376">
        <v>0.54500000000000004</v>
      </c>
      <c r="D33" s="376">
        <v>0.56999999999999995</v>
      </c>
      <c r="E33" s="376">
        <v>0.55600000000000005</v>
      </c>
      <c r="F33" s="376">
        <v>0.45400000000000001</v>
      </c>
      <c r="G33" s="376">
        <v>0.374</v>
      </c>
      <c r="H33" s="376">
        <v>0.42899999999999999</v>
      </c>
      <c r="I33" s="376">
        <v>0.42099999999999999</v>
      </c>
      <c r="J33" s="376">
        <v>0.44400000000000001</v>
      </c>
      <c r="K33" s="376">
        <v>0.41499999999999998</v>
      </c>
      <c r="L33" s="376">
        <v>0.56100000000000005</v>
      </c>
      <c r="M33" s="376">
        <v>0.56999999999999995</v>
      </c>
      <c r="N33" s="376">
        <v>0.436</v>
      </c>
      <c r="O33" s="376">
        <v>0.42399999999999999</v>
      </c>
      <c r="P33" s="376">
        <v>0.58399999999999996</v>
      </c>
      <c r="Q33" s="376">
        <v>0.54900000000000004</v>
      </c>
      <c r="R33" s="376">
        <v>0.52600000000000002</v>
      </c>
      <c r="S33" s="376">
        <v>0.55100000000000005</v>
      </c>
      <c r="T33" s="376">
        <v>0.44700000000000001</v>
      </c>
      <c r="U33" s="376">
        <v>0.41</v>
      </c>
      <c r="V33" s="376">
        <v>0.45300000000000001</v>
      </c>
      <c r="W33" s="376">
        <v>0.48299999999999998</v>
      </c>
      <c r="X33" s="376">
        <v>0.56399999999999995</v>
      </c>
      <c r="Y33" s="376">
        <v>0.64300000000000002</v>
      </c>
      <c r="Z33" s="376">
        <v>0.51800000000000002</v>
      </c>
      <c r="AA33" s="376">
        <v>0.40400000000000003</v>
      </c>
      <c r="AB33" s="376">
        <v>0.45600000000000002</v>
      </c>
      <c r="AC33" s="377">
        <v>0.61599999999999999</v>
      </c>
      <c r="AD33" s="376">
        <v>0.46500000000000002</v>
      </c>
      <c r="AE33" s="376">
        <v>0.65100000000000002</v>
      </c>
      <c r="AF33" s="376">
        <v>0.58699999999999997</v>
      </c>
      <c r="AG33" s="376">
        <v>0.59199999999999997</v>
      </c>
    </row>
    <row r="34" spans="2:36" s="291" customFormat="1" x14ac:dyDescent="0.2">
      <c r="B34" s="290">
        <v>0.70833333333333337</v>
      </c>
      <c r="C34" s="376">
        <v>0.48299999999999998</v>
      </c>
      <c r="D34" s="376">
        <v>0.48299999999999998</v>
      </c>
      <c r="E34" s="376">
        <v>0.48</v>
      </c>
      <c r="F34" s="376">
        <v>0.42</v>
      </c>
      <c r="G34" s="376">
        <v>0.35599999999999998</v>
      </c>
      <c r="H34" s="376">
        <v>0.38500000000000001</v>
      </c>
      <c r="I34" s="376">
        <v>0.38400000000000001</v>
      </c>
      <c r="J34" s="376">
        <v>0.39400000000000002</v>
      </c>
      <c r="K34" s="376">
        <v>0.39700000000000002</v>
      </c>
      <c r="L34" s="376">
        <v>0.49199999999999999</v>
      </c>
      <c r="M34" s="376">
        <v>0.50600000000000001</v>
      </c>
      <c r="N34" s="376">
        <v>0.39</v>
      </c>
      <c r="O34" s="376">
        <v>0.40200000000000002</v>
      </c>
      <c r="P34" s="376">
        <v>0.52900000000000003</v>
      </c>
      <c r="Q34" s="376">
        <v>0.51</v>
      </c>
      <c r="R34" s="376">
        <v>0.42399999999999999</v>
      </c>
      <c r="S34" s="376">
        <v>0.438</v>
      </c>
      <c r="T34" s="376">
        <v>0.4</v>
      </c>
      <c r="U34" s="376">
        <v>0.38800000000000001</v>
      </c>
      <c r="V34" s="376">
        <v>0.42</v>
      </c>
      <c r="W34" s="376">
        <v>0.44</v>
      </c>
      <c r="X34" s="376">
        <v>0.45800000000000002</v>
      </c>
      <c r="Y34" s="376">
        <v>0.57099999999999995</v>
      </c>
      <c r="Z34" s="376">
        <v>0.46200000000000002</v>
      </c>
      <c r="AA34" s="376">
        <v>0.39200000000000002</v>
      </c>
      <c r="AB34" s="376">
        <v>0.434</v>
      </c>
      <c r="AC34" s="377">
        <v>0.497</v>
      </c>
      <c r="AD34" s="376">
        <v>0.44700000000000001</v>
      </c>
      <c r="AE34" s="376">
        <v>0.6</v>
      </c>
      <c r="AF34" s="376">
        <v>0.54100000000000004</v>
      </c>
      <c r="AG34" s="376">
        <v>0.54300000000000004</v>
      </c>
    </row>
    <row r="35" spans="2:36" s="291" customFormat="1" x14ac:dyDescent="0.2">
      <c r="B35" s="290">
        <v>0.75</v>
      </c>
      <c r="C35" s="376">
        <v>0.36799999999999999</v>
      </c>
      <c r="D35" s="376">
        <v>0.38600000000000001</v>
      </c>
      <c r="E35" s="376">
        <v>0.377</v>
      </c>
      <c r="F35" s="376">
        <v>0.373</v>
      </c>
      <c r="G35" s="376">
        <v>0.34399999999999997</v>
      </c>
      <c r="H35" s="376">
        <v>0.35099999999999998</v>
      </c>
      <c r="I35" s="376">
        <v>0.36</v>
      </c>
      <c r="J35" s="376">
        <v>0.36399999999999999</v>
      </c>
      <c r="K35" s="376">
        <v>0.41899999999999998</v>
      </c>
      <c r="L35" s="376">
        <v>0.4</v>
      </c>
      <c r="M35" s="376">
        <v>0.41099999999999998</v>
      </c>
      <c r="N35" s="376">
        <v>0.36299999999999999</v>
      </c>
      <c r="O35" s="376">
        <v>0.377</v>
      </c>
      <c r="P35" s="376">
        <v>0.432</v>
      </c>
      <c r="Q35" s="376">
        <v>0.41599999999999998</v>
      </c>
      <c r="R35" s="376">
        <v>0.379</v>
      </c>
      <c r="S35" s="376">
        <v>0.377</v>
      </c>
      <c r="T35" s="376">
        <v>0.371</v>
      </c>
      <c r="U35" s="376">
        <v>0.374</v>
      </c>
      <c r="V35" s="376">
        <v>0.39900000000000002</v>
      </c>
      <c r="W35" s="376">
        <v>0.40699999999999997</v>
      </c>
      <c r="X35" s="376">
        <v>0.40100000000000002</v>
      </c>
      <c r="Y35" s="376">
        <v>0.46400000000000002</v>
      </c>
      <c r="Z35" s="376">
        <v>0.41899999999999998</v>
      </c>
      <c r="AA35" s="376">
        <v>0.38300000000000001</v>
      </c>
      <c r="AB35" s="376">
        <v>0.41399999999999998</v>
      </c>
      <c r="AC35" s="376">
        <v>0.433</v>
      </c>
      <c r="AD35" s="376">
        <v>0.41399999999999998</v>
      </c>
      <c r="AE35" s="376">
        <v>0.53600000000000003</v>
      </c>
      <c r="AF35" s="376">
        <v>0.45400000000000001</v>
      </c>
      <c r="AG35" s="376">
        <v>0.44900000000000001</v>
      </c>
      <c r="AJ35"/>
    </row>
    <row r="36" spans="2:36" s="291" customFormat="1" x14ac:dyDescent="0.2">
      <c r="B36" s="290">
        <v>0.79166666666666663</v>
      </c>
      <c r="C36" s="376">
        <v>0.32400000000000001</v>
      </c>
      <c r="D36" s="376">
        <v>0.32500000000000001</v>
      </c>
      <c r="E36" s="376">
        <v>0.32800000000000001</v>
      </c>
      <c r="F36" s="376">
        <v>0.34899999999999998</v>
      </c>
      <c r="G36" s="376">
        <v>0.33500000000000002</v>
      </c>
      <c r="H36" s="376">
        <v>0.33400000000000002</v>
      </c>
      <c r="I36" s="376">
        <v>0.34499999999999997</v>
      </c>
      <c r="J36" s="376">
        <v>0.34100000000000003</v>
      </c>
      <c r="K36" s="376">
        <v>0.34799999999999998</v>
      </c>
      <c r="L36" s="376">
        <v>0.35499999999999998</v>
      </c>
      <c r="M36" s="376">
        <v>0.35699999999999998</v>
      </c>
      <c r="N36" s="376">
        <v>0.34899999999999998</v>
      </c>
      <c r="O36" s="376">
        <v>0.36399999999999999</v>
      </c>
      <c r="P36" s="376">
        <v>0.36699999999999999</v>
      </c>
      <c r="Q36" s="376">
        <v>0.35799999999999998</v>
      </c>
      <c r="R36" s="376">
        <v>0.35899999999999999</v>
      </c>
      <c r="S36" s="376">
        <v>0.35199999999999998</v>
      </c>
      <c r="T36" s="376">
        <v>0.35599999999999998</v>
      </c>
      <c r="U36" s="376">
        <v>0.36499999999999999</v>
      </c>
      <c r="V36" s="376">
        <v>0.375</v>
      </c>
      <c r="W36" s="376">
        <v>0.379</v>
      </c>
      <c r="X36" s="376">
        <v>0.378</v>
      </c>
      <c r="Y36" s="376">
        <v>0.40500000000000003</v>
      </c>
      <c r="Z36" s="376">
        <v>0.4</v>
      </c>
      <c r="AA36" s="376">
        <v>0.38</v>
      </c>
      <c r="AB36" s="376">
        <v>0.40699999999999997</v>
      </c>
      <c r="AC36" s="376">
        <v>0.40799999999999997</v>
      </c>
      <c r="AD36" s="376">
        <v>0.40300000000000002</v>
      </c>
      <c r="AE36" s="376">
        <v>0.44</v>
      </c>
      <c r="AF36" s="376">
        <v>0.378</v>
      </c>
      <c r="AG36" s="376">
        <v>0.376</v>
      </c>
      <c r="AJ36"/>
    </row>
    <row r="37" spans="2:36" s="291" customFormat="1" x14ac:dyDescent="0.2">
      <c r="B37" s="290">
        <v>0.83333333333333337</v>
      </c>
      <c r="C37" s="376">
        <v>0.32200000000000001</v>
      </c>
      <c r="D37" s="376">
        <v>0.31</v>
      </c>
      <c r="E37" s="376">
        <v>0.317</v>
      </c>
      <c r="F37" s="376">
        <v>0.34499999999999997</v>
      </c>
      <c r="G37" s="376">
        <v>0.33200000000000002</v>
      </c>
      <c r="H37" s="376">
        <v>0.32800000000000001</v>
      </c>
      <c r="I37" s="376">
        <v>0.34100000000000003</v>
      </c>
      <c r="J37" s="376">
        <v>0.33100000000000002</v>
      </c>
      <c r="K37" s="376">
        <v>0.33300000000000002</v>
      </c>
      <c r="L37" s="376">
        <v>0.33800000000000002</v>
      </c>
      <c r="M37" s="376">
        <v>0.34399999999999997</v>
      </c>
      <c r="N37" s="376">
        <v>0.34200000000000003</v>
      </c>
      <c r="O37" s="376">
        <v>0.35099999999999998</v>
      </c>
      <c r="P37" s="376">
        <v>0.34799999999999998</v>
      </c>
      <c r="Q37" s="376">
        <v>0.35099999999999998</v>
      </c>
      <c r="R37" s="376">
        <v>0.35</v>
      </c>
      <c r="S37" s="376">
        <v>0.34699999999999998</v>
      </c>
      <c r="T37" s="376">
        <v>0.35</v>
      </c>
      <c r="U37" s="376">
        <v>0.36099999999999999</v>
      </c>
      <c r="V37" s="376">
        <v>0.36</v>
      </c>
      <c r="W37" s="376">
        <v>0.372</v>
      </c>
      <c r="X37" s="376">
        <v>0.37</v>
      </c>
      <c r="Y37" s="376">
        <v>0.39</v>
      </c>
      <c r="Z37" s="376">
        <v>0.39200000000000002</v>
      </c>
      <c r="AA37" s="376">
        <v>0.38100000000000001</v>
      </c>
      <c r="AB37" s="376">
        <v>0.40600000000000003</v>
      </c>
      <c r="AC37" s="376">
        <v>0.39600000000000002</v>
      </c>
      <c r="AD37" s="376">
        <v>0.39600000000000002</v>
      </c>
      <c r="AE37" s="376">
        <v>0.40200000000000002</v>
      </c>
      <c r="AF37" s="376">
        <v>0.35199999999999998</v>
      </c>
      <c r="AG37" s="376">
        <v>0.35799999999999998</v>
      </c>
      <c r="AJ37"/>
    </row>
    <row r="38" spans="2:36" s="291" customFormat="1" x14ac:dyDescent="0.2">
      <c r="B38" s="290">
        <v>0.875</v>
      </c>
      <c r="C38" s="376">
        <v>0.311</v>
      </c>
      <c r="D38" s="376">
        <v>0.3</v>
      </c>
      <c r="E38" s="376">
        <v>0.313</v>
      </c>
      <c r="F38" s="376">
        <v>0.34</v>
      </c>
      <c r="G38" s="376">
        <v>0.32700000000000001</v>
      </c>
      <c r="H38" s="376">
        <v>0.32600000000000001</v>
      </c>
      <c r="I38" s="376">
        <v>0.33500000000000002</v>
      </c>
      <c r="J38" s="376">
        <v>0.32200000000000001</v>
      </c>
      <c r="K38" s="376">
        <v>0.32700000000000001</v>
      </c>
      <c r="L38" s="376">
        <v>0.32700000000000001</v>
      </c>
      <c r="M38" s="376">
        <v>0.33700000000000002</v>
      </c>
      <c r="N38" s="376">
        <v>0.33600000000000002</v>
      </c>
      <c r="O38" s="376">
        <v>0.34200000000000003</v>
      </c>
      <c r="P38" s="376">
        <v>0.34</v>
      </c>
      <c r="Q38" s="376">
        <v>0.35099999999999998</v>
      </c>
      <c r="R38" s="376">
        <v>0.34399999999999997</v>
      </c>
      <c r="S38" s="376">
        <v>0.34300000000000003</v>
      </c>
      <c r="T38" s="376">
        <v>0.34799999999999998</v>
      </c>
      <c r="U38" s="376">
        <v>0.35299999999999998</v>
      </c>
      <c r="V38" s="376">
        <v>0.35699999999999998</v>
      </c>
      <c r="W38" s="376">
        <v>0.371</v>
      </c>
      <c r="X38" s="376">
        <v>0.36599999999999999</v>
      </c>
      <c r="Y38" s="376">
        <v>0.378</v>
      </c>
      <c r="Z38" s="376">
        <v>0.38900000000000001</v>
      </c>
      <c r="AA38" s="376">
        <v>0.38</v>
      </c>
      <c r="AB38" s="376">
        <v>0.39400000000000002</v>
      </c>
      <c r="AC38" s="376">
        <v>0.39200000000000002</v>
      </c>
      <c r="AD38" s="376">
        <v>0.39</v>
      </c>
      <c r="AE38" s="376">
        <v>0.39300000000000002</v>
      </c>
      <c r="AF38" s="376">
        <v>0.34</v>
      </c>
      <c r="AG38" s="376">
        <v>0.34699999999999998</v>
      </c>
      <c r="AJ38"/>
    </row>
    <row r="39" spans="2:36" s="291" customFormat="1" x14ac:dyDescent="0.2">
      <c r="B39" s="290">
        <v>0.91666666666666663</v>
      </c>
      <c r="C39" s="376">
        <v>0.30199999999999999</v>
      </c>
      <c r="D39" s="376">
        <v>0.29799999999999999</v>
      </c>
      <c r="E39" s="376">
        <v>0.314</v>
      </c>
      <c r="F39" s="376">
        <v>0.33600000000000002</v>
      </c>
      <c r="G39" s="376">
        <v>0.32600000000000001</v>
      </c>
      <c r="H39" s="376">
        <v>0.32500000000000001</v>
      </c>
      <c r="I39" s="376">
        <v>0.33300000000000002</v>
      </c>
      <c r="J39" s="376">
        <v>0.32100000000000001</v>
      </c>
      <c r="K39" s="376">
        <v>0.32300000000000001</v>
      </c>
      <c r="L39" s="376">
        <v>0.317</v>
      </c>
      <c r="M39" s="376">
        <v>0.34</v>
      </c>
      <c r="N39" s="376">
        <v>0.33300000000000002</v>
      </c>
      <c r="O39" s="376">
        <v>0.33700000000000002</v>
      </c>
      <c r="P39" s="376">
        <v>0.34499999999999997</v>
      </c>
      <c r="Q39" s="376">
        <v>0.35</v>
      </c>
      <c r="R39" s="376">
        <v>0.33900000000000002</v>
      </c>
      <c r="S39" s="376">
        <v>0.34300000000000003</v>
      </c>
      <c r="T39" s="376">
        <v>0.34100000000000003</v>
      </c>
      <c r="U39" s="376">
        <v>0.34200000000000003</v>
      </c>
      <c r="V39" s="376">
        <v>0.36</v>
      </c>
      <c r="W39" s="376">
        <v>0.36899999999999999</v>
      </c>
      <c r="X39" s="376">
        <v>0.36</v>
      </c>
      <c r="Y39" s="376">
        <v>0.37</v>
      </c>
      <c r="Z39" s="376">
        <v>0.38300000000000001</v>
      </c>
      <c r="AA39" s="376">
        <v>0.377</v>
      </c>
      <c r="AB39" s="376">
        <v>0.38600000000000001</v>
      </c>
      <c r="AC39" s="376">
        <v>0.38700000000000001</v>
      </c>
      <c r="AD39" s="376">
        <v>0.38600000000000001</v>
      </c>
      <c r="AE39" s="376">
        <v>0.38900000000000001</v>
      </c>
      <c r="AF39" s="376">
        <v>0.32900000000000001</v>
      </c>
      <c r="AG39" s="376">
        <v>0.33600000000000002</v>
      </c>
    </row>
    <row r="40" spans="2:36" s="291" customFormat="1" x14ac:dyDescent="0.2">
      <c r="B40" s="290">
        <v>0.95833333333333337</v>
      </c>
      <c r="C40" s="376">
        <v>0.29099999999999998</v>
      </c>
      <c r="D40" s="376">
        <v>0.29199999999999998</v>
      </c>
      <c r="E40" s="376">
        <v>0.317</v>
      </c>
      <c r="F40" s="376">
        <v>0.33200000000000002</v>
      </c>
      <c r="G40" s="376">
        <v>0.32200000000000001</v>
      </c>
      <c r="H40" s="376">
        <v>0.32300000000000001</v>
      </c>
      <c r="I40" s="376">
        <v>0.32700000000000001</v>
      </c>
      <c r="J40" s="376">
        <v>0.32100000000000001</v>
      </c>
      <c r="K40" s="376">
        <v>0.314</v>
      </c>
      <c r="L40" s="376">
        <v>0.312</v>
      </c>
      <c r="M40" s="376">
        <v>0.33700000000000002</v>
      </c>
      <c r="N40" s="376">
        <v>0.33200000000000002</v>
      </c>
      <c r="O40" s="376">
        <v>0.33600000000000002</v>
      </c>
      <c r="P40" s="376">
        <v>0.34599999999999997</v>
      </c>
      <c r="Q40" s="376">
        <v>0.34599999999999997</v>
      </c>
      <c r="R40" s="376">
        <v>0.33600000000000002</v>
      </c>
      <c r="S40" s="376">
        <v>0.34</v>
      </c>
      <c r="T40" s="376">
        <v>0.33100000000000002</v>
      </c>
      <c r="U40" s="376">
        <v>0.34300000000000003</v>
      </c>
      <c r="V40" s="376">
        <v>0.35699999999999998</v>
      </c>
      <c r="W40" s="376">
        <v>0.36</v>
      </c>
      <c r="X40" s="376">
        <v>0.35199999999999998</v>
      </c>
      <c r="Y40" s="376">
        <v>0.35799999999999998</v>
      </c>
      <c r="Z40" s="376">
        <v>0.378</v>
      </c>
      <c r="AA40" s="376">
        <v>0.378</v>
      </c>
      <c r="AB40" s="376">
        <v>0.38700000000000001</v>
      </c>
      <c r="AC40" s="376">
        <v>0.37</v>
      </c>
      <c r="AD40" s="376">
        <v>0.38100000000000001</v>
      </c>
      <c r="AE40" s="376">
        <v>0.38300000000000001</v>
      </c>
      <c r="AF40" s="376">
        <v>0.32</v>
      </c>
      <c r="AG40" s="376">
        <v>0.32600000000000001</v>
      </c>
    </row>
    <row r="41" spans="2:36" s="293" customFormat="1" ht="33" customHeight="1" x14ac:dyDescent="0.2">
      <c r="B41" s="288" t="s">
        <v>355</v>
      </c>
      <c r="C41" s="376">
        <v>0.39700000000000002</v>
      </c>
      <c r="D41" s="376">
        <v>0.39300000000000002</v>
      </c>
      <c r="E41" s="376">
        <v>0.39400000000000002</v>
      </c>
      <c r="F41" s="376">
        <v>0.40200000000000002</v>
      </c>
      <c r="G41" s="376">
        <v>0.36199999999999999</v>
      </c>
      <c r="H41" s="376">
        <v>0.36</v>
      </c>
      <c r="I41" s="376">
        <v>0.38600000000000001</v>
      </c>
      <c r="J41" s="376">
        <v>0.40200000000000002</v>
      </c>
      <c r="K41" s="376">
        <v>0.35799999999999998</v>
      </c>
      <c r="L41" s="376">
        <v>0.41799999999999998</v>
      </c>
      <c r="M41" s="376">
        <v>0.42099999999999999</v>
      </c>
      <c r="N41" s="376">
        <v>0.38900000000000001</v>
      </c>
      <c r="O41" s="376">
        <v>0.39600000000000002</v>
      </c>
      <c r="P41" s="376">
        <v>0.41899999999999998</v>
      </c>
      <c r="Q41" s="376">
        <v>0.42699999999999999</v>
      </c>
      <c r="R41" s="376">
        <v>0.41</v>
      </c>
      <c r="S41" s="376">
        <v>0.41099999999999998</v>
      </c>
      <c r="T41" s="376">
        <v>0.40200000000000002</v>
      </c>
      <c r="U41" s="376">
        <v>0.40100000000000002</v>
      </c>
      <c r="V41" s="376">
        <v>0.437</v>
      </c>
      <c r="W41" s="376">
        <v>0.42199999999999999</v>
      </c>
      <c r="X41" s="376">
        <v>0.442</v>
      </c>
      <c r="Y41" s="376">
        <v>0.45600000000000002</v>
      </c>
      <c r="Z41" s="376">
        <v>0.42299999999999999</v>
      </c>
      <c r="AA41" s="376">
        <v>0.41599999999999998</v>
      </c>
      <c r="AB41" s="376">
        <v>0.43099999999999999</v>
      </c>
      <c r="AC41" s="376">
        <v>0.44700000000000001</v>
      </c>
      <c r="AD41" s="376">
        <v>0.441</v>
      </c>
      <c r="AE41" s="376">
        <v>0.46600000000000003</v>
      </c>
      <c r="AF41" s="376">
        <v>0.44600000000000001</v>
      </c>
      <c r="AG41" s="376">
        <v>0.41599999999999998</v>
      </c>
    </row>
    <row r="42" spans="2:36" s="293" customFormat="1" ht="27" customHeight="1" x14ac:dyDescent="0.2">
      <c r="B42" s="288" t="s">
        <v>356</v>
      </c>
      <c r="C42" s="384" t="s">
        <v>354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9"/>
  <sheetViews>
    <sheetView showGridLines="0" tabSelected="1" topLeftCell="A6" zoomScale="70" zoomScaleNormal="70" workbookViewId="0">
      <pane ySplit="5040" topLeftCell="A688"/>
      <selection activeCell="H20" sqref="H20"/>
      <selection pane="bottomLeft" activeCell="A331" sqref="A331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401"/>
      <c r="D2" s="404" t="s">
        <v>367</v>
      </c>
      <c r="E2" s="405"/>
      <c r="F2" s="405"/>
      <c r="G2" s="405"/>
      <c r="H2" s="405"/>
      <c r="I2" s="405"/>
      <c r="J2" s="405"/>
    </row>
    <row r="3" spans="1:10" ht="15" customHeight="1" x14ac:dyDescent="0.2">
      <c r="C3" s="402"/>
      <c r="D3" s="404"/>
      <c r="E3" s="405"/>
      <c r="F3" s="405"/>
      <c r="G3" s="405"/>
      <c r="H3" s="405"/>
      <c r="I3" s="405"/>
      <c r="J3" s="405"/>
    </row>
    <row r="4" spans="1:10" ht="15" customHeight="1" x14ac:dyDescent="0.2">
      <c r="C4" s="403"/>
      <c r="D4" s="404"/>
      <c r="E4" s="405"/>
      <c r="F4" s="405"/>
      <c r="G4" s="405"/>
      <c r="H4" s="405"/>
      <c r="I4" s="405"/>
      <c r="J4" s="405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6" t="str">
        <f>'PM10_CA-ILO-01'!F6</f>
        <v>Evaluación de seguimiento de la calidad del aire en la I.E. Francisco Bolognesi, distrito Ilo, provincia Ilo, departamento Moquegua, en febrero 2022</v>
      </c>
      <c r="E6" s="406"/>
      <c r="F6" s="406"/>
      <c r="G6" s="406"/>
      <c r="H6" s="406"/>
      <c r="I6" s="406"/>
      <c r="J6" s="406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310</v>
      </c>
      <c r="E8" s="304"/>
      <c r="F8" s="278" t="s">
        <v>189</v>
      </c>
      <c r="G8" s="305"/>
      <c r="H8" s="408" t="s">
        <v>343</v>
      </c>
      <c r="I8" s="408"/>
      <c r="J8" s="408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7" t="s">
        <v>217</v>
      </c>
      <c r="D10" s="407"/>
      <c r="E10" s="407"/>
      <c r="F10" s="407"/>
      <c r="G10" s="407"/>
      <c r="H10" s="407"/>
      <c r="I10" s="407"/>
      <c r="J10" s="407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338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18.75" customHeight="1" x14ac:dyDescent="0.25">
      <c r="A14" s="340"/>
      <c r="B14" s="340"/>
      <c r="C14" s="341" t="s">
        <v>337</v>
      </c>
      <c r="D14" s="304" t="s">
        <v>339</v>
      </c>
      <c r="E14" s="304"/>
      <c r="F14" s="304"/>
      <c r="G14" s="341" t="s">
        <v>10</v>
      </c>
      <c r="H14" s="304" t="s">
        <v>334</v>
      </c>
      <c r="I14" s="304"/>
      <c r="J14" s="301"/>
    </row>
    <row r="15" spans="1:10" ht="18.75" customHeight="1" x14ac:dyDescent="0.25">
      <c r="A15" s="340"/>
      <c r="B15" s="340"/>
      <c r="C15" s="341" t="s">
        <v>337</v>
      </c>
      <c r="D15" s="304" t="s">
        <v>340</v>
      </c>
      <c r="E15" s="304"/>
      <c r="F15" s="304"/>
      <c r="G15" s="341" t="s">
        <v>10</v>
      </c>
      <c r="H15" s="309">
        <v>1665884185</v>
      </c>
      <c r="I15" s="304"/>
      <c r="J15" s="301"/>
    </row>
    <row r="16" spans="1:10" ht="18.75" customHeight="1" x14ac:dyDescent="0.25">
      <c r="A16" s="340"/>
      <c r="B16" s="340"/>
      <c r="C16" s="341" t="s">
        <v>337</v>
      </c>
      <c r="D16" s="304" t="s">
        <v>341</v>
      </c>
      <c r="E16" s="304"/>
      <c r="F16" s="304"/>
      <c r="G16" s="341" t="s">
        <v>10</v>
      </c>
      <c r="H16" s="304" t="s">
        <v>335</v>
      </c>
      <c r="I16" s="304"/>
      <c r="J16" s="301"/>
    </row>
    <row r="17" spans="1:10" ht="15.75" customHeight="1" x14ac:dyDescent="0.2">
      <c r="C17" s="341" t="s">
        <v>337</v>
      </c>
      <c r="D17" s="304" t="s">
        <v>342</v>
      </c>
      <c r="E17" s="304"/>
      <c r="F17" s="304"/>
      <c r="G17" s="278" t="s">
        <v>10</v>
      </c>
      <c r="H17" s="304" t="s">
        <v>336</v>
      </c>
      <c r="I17" s="304"/>
      <c r="J17" s="306"/>
    </row>
    <row r="18" spans="1:10" ht="15.6" customHeight="1" x14ac:dyDescent="0.2">
      <c r="A18" s="349"/>
      <c r="B18" s="349"/>
      <c r="C18" s="350" t="s">
        <v>337</v>
      </c>
      <c r="D18" s="304" t="s">
        <v>348</v>
      </c>
      <c r="E18" s="304"/>
      <c r="F18" s="304"/>
      <c r="G18" s="350" t="s">
        <v>10</v>
      </c>
      <c r="H18" s="309">
        <v>193237</v>
      </c>
      <c r="I18" s="304"/>
      <c r="J18" s="306"/>
    </row>
    <row r="19" spans="1:10" ht="13.9" customHeight="1" x14ac:dyDescent="0.25">
      <c r="C19" s="300"/>
      <c r="D19" s="344"/>
      <c r="E19" s="300"/>
      <c r="F19" s="300"/>
      <c r="G19" s="300"/>
      <c r="H19" s="300"/>
      <c r="I19" s="348"/>
      <c r="J19" s="352"/>
    </row>
    <row r="20" spans="1:10" ht="42" customHeight="1" x14ac:dyDescent="0.2">
      <c r="C20" s="277" t="s">
        <v>263</v>
      </c>
      <c r="D20" s="277" t="s">
        <v>351</v>
      </c>
      <c r="E20" s="277" t="s">
        <v>264</v>
      </c>
      <c r="F20" s="277" t="s">
        <v>182</v>
      </c>
      <c r="G20" s="277" t="s">
        <v>265</v>
      </c>
      <c r="H20" s="277" t="s">
        <v>266</v>
      </c>
      <c r="I20" s="277" t="s">
        <v>267</v>
      </c>
      <c r="J20" s="343" t="s">
        <v>344</v>
      </c>
    </row>
    <row r="21" spans="1:10" x14ac:dyDescent="0.2">
      <c r="A21" s="400"/>
      <c r="C21" s="310">
        <v>44593</v>
      </c>
      <c r="D21" s="311">
        <v>1006.3</v>
      </c>
      <c r="E21" s="311">
        <v>0</v>
      </c>
      <c r="F21" s="311">
        <v>21.5</v>
      </c>
      <c r="G21" s="311">
        <v>63.8</v>
      </c>
      <c r="H21" s="311">
        <v>1.9</v>
      </c>
      <c r="I21" s="311">
        <v>159.1</v>
      </c>
      <c r="J21" s="311">
        <v>0</v>
      </c>
    </row>
    <row r="22" spans="1:10" x14ac:dyDescent="0.2">
      <c r="A22" s="400"/>
      <c r="C22" s="310">
        <v>44593.041666666672</v>
      </c>
      <c r="D22" s="311">
        <v>1005.8</v>
      </c>
      <c r="E22" s="311">
        <v>0</v>
      </c>
      <c r="F22" s="311">
        <v>21.8</v>
      </c>
      <c r="G22" s="311">
        <v>60.1</v>
      </c>
      <c r="H22" s="311">
        <v>3.9</v>
      </c>
      <c r="I22" s="311">
        <v>169</v>
      </c>
      <c r="J22" s="311">
        <v>0</v>
      </c>
    </row>
    <row r="23" spans="1:10" x14ac:dyDescent="0.2">
      <c r="A23" s="400"/>
      <c r="C23" s="310">
        <v>44593.083333333328</v>
      </c>
      <c r="D23" s="311">
        <v>1005.5</v>
      </c>
      <c r="E23" s="311">
        <v>0</v>
      </c>
      <c r="F23" s="311">
        <v>21.5</v>
      </c>
      <c r="G23" s="345">
        <v>64.900000000000006</v>
      </c>
      <c r="H23" s="311">
        <v>3.6</v>
      </c>
      <c r="I23" s="360">
        <v>154.9</v>
      </c>
      <c r="J23" s="347">
        <v>0</v>
      </c>
    </row>
    <row r="24" spans="1:10" x14ac:dyDescent="0.2">
      <c r="A24" s="400"/>
      <c r="C24" s="310">
        <v>44593.125</v>
      </c>
      <c r="D24" s="311">
        <v>1005.2</v>
      </c>
      <c r="E24" s="311">
        <v>0</v>
      </c>
      <c r="F24" s="311">
        <v>21.4</v>
      </c>
      <c r="G24" s="311">
        <v>65.2</v>
      </c>
      <c r="H24" s="345">
        <v>2.6</v>
      </c>
      <c r="I24" s="361">
        <v>152.6</v>
      </c>
      <c r="J24" s="347">
        <v>0</v>
      </c>
    </row>
    <row r="25" spans="1:10" x14ac:dyDescent="0.2">
      <c r="A25" s="400"/>
      <c r="C25" s="310">
        <v>44593.166666666672</v>
      </c>
      <c r="D25" s="311">
        <v>1005.4</v>
      </c>
      <c r="E25" s="311">
        <v>0</v>
      </c>
      <c r="F25" s="311">
        <v>20.399999999999999</v>
      </c>
      <c r="G25" s="345">
        <v>69.7</v>
      </c>
      <c r="H25" s="362">
        <v>0.9</v>
      </c>
      <c r="I25" s="361">
        <v>41</v>
      </c>
      <c r="J25" s="347">
        <v>0</v>
      </c>
    </row>
    <row r="26" spans="1:10" x14ac:dyDescent="0.2">
      <c r="A26" s="400"/>
      <c r="C26" s="310">
        <v>44593.208333333328</v>
      </c>
      <c r="D26" s="311">
        <v>1006</v>
      </c>
      <c r="E26" s="311">
        <v>0</v>
      </c>
      <c r="F26" s="311">
        <v>20.399999999999999</v>
      </c>
      <c r="G26" s="345">
        <v>69.3</v>
      </c>
      <c r="H26" s="363">
        <v>0.6</v>
      </c>
      <c r="I26" s="361">
        <v>78.5</v>
      </c>
      <c r="J26" s="347">
        <v>2.9</v>
      </c>
    </row>
    <row r="27" spans="1:10" x14ac:dyDescent="0.2">
      <c r="A27" s="400"/>
      <c r="C27" s="310">
        <v>44593.25</v>
      </c>
      <c r="D27" s="311">
        <v>1006.5</v>
      </c>
      <c r="E27" s="311">
        <v>0</v>
      </c>
      <c r="F27" s="311">
        <v>21.6</v>
      </c>
      <c r="G27" s="345">
        <v>59.8</v>
      </c>
      <c r="H27" s="361">
        <v>2.2000000000000002</v>
      </c>
      <c r="I27" s="361">
        <v>150.4</v>
      </c>
      <c r="J27" s="347">
        <v>107.4</v>
      </c>
    </row>
    <row r="28" spans="1:10" x14ac:dyDescent="0.2">
      <c r="A28" s="400"/>
      <c r="C28" s="310">
        <v>44593.291666666672</v>
      </c>
      <c r="D28" s="311">
        <v>1006.6</v>
      </c>
      <c r="E28" s="311">
        <v>0</v>
      </c>
      <c r="F28" s="311">
        <v>21.7</v>
      </c>
      <c r="G28" s="311">
        <v>65.400000000000006</v>
      </c>
      <c r="H28" s="355">
        <v>1</v>
      </c>
      <c r="I28" s="361">
        <v>325.8</v>
      </c>
      <c r="J28" s="347">
        <v>378.6</v>
      </c>
    </row>
    <row r="29" spans="1:10" x14ac:dyDescent="0.2">
      <c r="A29" s="400"/>
      <c r="C29" s="310">
        <v>44593.333333333328</v>
      </c>
      <c r="D29" s="311">
        <v>1006.2</v>
      </c>
      <c r="E29" s="311">
        <v>0</v>
      </c>
      <c r="F29" s="311">
        <v>22.5</v>
      </c>
      <c r="G29" s="311">
        <v>62.9</v>
      </c>
      <c r="H29" s="311">
        <v>2.2000000000000002</v>
      </c>
      <c r="I29" s="356">
        <v>341.4</v>
      </c>
      <c r="J29" s="311">
        <v>631</v>
      </c>
    </row>
    <row r="30" spans="1:10" x14ac:dyDescent="0.2">
      <c r="A30" s="400"/>
      <c r="C30" s="310">
        <v>44593.375</v>
      </c>
      <c r="D30" s="311">
        <v>1005.7</v>
      </c>
      <c r="E30" s="311">
        <v>0</v>
      </c>
      <c r="F30" s="311">
        <v>23.7</v>
      </c>
      <c r="G30" s="311">
        <v>55.2</v>
      </c>
      <c r="H30" s="353">
        <v>4</v>
      </c>
      <c r="I30" s="364">
        <v>251.2</v>
      </c>
      <c r="J30" s="347">
        <v>826.3</v>
      </c>
    </row>
    <row r="31" spans="1:10" x14ac:dyDescent="0.2">
      <c r="A31" s="400"/>
      <c r="C31" s="310">
        <v>44593.416666666672</v>
      </c>
      <c r="D31" s="311">
        <v>1005.2</v>
      </c>
      <c r="E31" s="311">
        <v>0</v>
      </c>
      <c r="F31" s="311">
        <v>25</v>
      </c>
      <c r="G31" s="345">
        <v>48.9</v>
      </c>
      <c r="H31" s="361">
        <v>5.3</v>
      </c>
      <c r="I31" s="361">
        <v>178.8</v>
      </c>
      <c r="J31" s="347">
        <v>958.8</v>
      </c>
    </row>
    <row r="32" spans="1:10" x14ac:dyDescent="0.2">
      <c r="A32" s="400"/>
      <c r="C32" s="310">
        <v>44593.458333333328</v>
      </c>
      <c r="D32" s="311">
        <v>1004.6</v>
      </c>
      <c r="E32" s="311">
        <v>0</v>
      </c>
      <c r="F32" s="311">
        <v>25.6</v>
      </c>
      <c r="G32" s="311">
        <v>49</v>
      </c>
      <c r="H32" s="356">
        <v>5.9</v>
      </c>
      <c r="I32" s="356">
        <v>184.4</v>
      </c>
      <c r="J32" s="311">
        <v>680.4</v>
      </c>
    </row>
    <row r="33" spans="1:10" x14ac:dyDescent="0.2">
      <c r="A33" s="400"/>
      <c r="C33" s="310">
        <v>44593.5</v>
      </c>
      <c r="D33" s="311">
        <v>1003.9</v>
      </c>
      <c r="E33" s="311">
        <v>0</v>
      </c>
      <c r="F33" s="311">
        <v>25.6</v>
      </c>
      <c r="G33" s="311">
        <v>50.9</v>
      </c>
      <c r="H33" s="311">
        <v>6.3</v>
      </c>
      <c r="I33" s="311">
        <v>191.9</v>
      </c>
      <c r="J33" s="311">
        <v>861.1</v>
      </c>
    </row>
    <row r="34" spans="1:10" x14ac:dyDescent="0.2">
      <c r="A34" s="400"/>
      <c r="C34" s="310">
        <v>44593.541666666672</v>
      </c>
      <c r="D34" s="311">
        <v>1003.2</v>
      </c>
      <c r="E34" s="311">
        <v>0</v>
      </c>
      <c r="F34" s="311">
        <v>25.6</v>
      </c>
      <c r="G34" s="311">
        <v>50.1</v>
      </c>
      <c r="H34" s="311">
        <v>6.9</v>
      </c>
      <c r="I34" s="311">
        <v>183.5</v>
      </c>
      <c r="J34" s="311">
        <v>955.3</v>
      </c>
    </row>
    <row r="35" spans="1:10" x14ac:dyDescent="0.2">
      <c r="A35" s="400"/>
      <c r="C35" s="310">
        <v>44593.583333333328</v>
      </c>
      <c r="D35" s="311">
        <v>1002.4</v>
      </c>
      <c r="E35" s="311">
        <v>0</v>
      </c>
      <c r="F35" s="311">
        <v>25.6</v>
      </c>
      <c r="G35" s="311">
        <v>53.1</v>
      </c>
      <c r="H35" s="311">
        <v>7.3</v>
      </c>
      <c r="I35" s="311">
        <v>178.6</v>
      </c>
      <c r="J35" s="311">
        <v>828.5</v>
      </c>
    </row>
    <row r="36" spans="1:10" x14ac:dyDescent="0.2">
      <c r="A36" s="400"/>
      <c r="C36" s="310">
        <v>44593.625</v>
      </c>
      <c r="D36" s="311">
        <v>1002.1</v>
      </c>
      <c r="E36" s="311">
        <v>0</v>
      </c>
      <c r="F36" s="311">
        <v>25.4</v>
      </c>
      <c r="G36" s="311">
        <v>57.2</v>
      </c>
      <c r="H36" s="311">
        <v>7.7</v>
      </c>
      <c r="I36" s="311">
        <v>175.3</v>
      </c>
      <c r="J36" s="311">
        <v>646.9</v>
      </c>
    </row>
    <row r="37" spans="1:10" x14ac:dyDescent="0.2">
      <c r="A37" s="400"/>
      <c r="C37" s="310">
        <v>44593.666666666672</v>
      </c>
      <c r="D37" s="311">
        <v>1002.2</v>
      </c>
      <c r="E37" s="311">
        <v>0</v>
      </c>
      <c r="F37" s="311">
        <v>25</v>
      </c>
      <c r="G37" s="311">
        <v>60.6</v>
      </c>
      <c r="H37" s="311">
        <v>7.3</v>
      </c>
      <c r="I37" s="311">
        <v>172.2</v>
      </c>
      <c r="J37" s="311">
        <v>421</v>
      </c>
    </row>
    <row r="38" spans="1:10" x14ac:dyDescent="0.2">
      <c r="A38" s="400"/>
      <c r="C38" s="310">
        <v>44593.708333333328</v>
      </c>
      <c r="D38" s="311">
        <v>1003</v>
      </c>
      <c r="E38" s="311">
        <v>0</v>
      </c>
      <c r="F38" s="311">
        <v>23.9</v>
      </c>
      <c r="G38" s="311">
        <v>65.599999999999994</v>
      </c>
      <c r="H38" s="311">
        <v>7.8</v>
      </c>
      <c r="I38" s="311">
        <v>174.1</v>
      </c>
      <c r="J38" s="311">
        <v>181</v>
      </c>
    </row>
    <row r="39" spans="1:10" x14ac:dyDescent="0.2">
      <c r="A39" s="400"/>
      <c r="C39" s="310">
        <v>44593.75</v>
      </c>
      <c r="D39" s="311">
        <v>1004</v>
      </c>
      <c r="E39" s="311">
        <v>0</v>
      </c>
      <c r="F39" s="311">
        <v>23</v>
      </c>
      <c r="G39" s="311">
        <v>68.7</v>
      </c>
      <c r="H39" s="311">
        <v>6.9</v>
      </c>
      <c r="I39" s="353">
        <v>170.1</v>
      </c>
      <c r="J39" s="311">
        <v>15.4</v>
      </c>
    </row>
    <row r="40" spans="1:10" x14ac:dyDescent="0.2">
      <c r="A40" s="400"/>
      <c r="C40" s="310">
        <v>44593.791666666672</v>
      </c>
      <c r="D40" s="311">
        <v>1005</v>
      </c>
      <c r="E40" s="311">
        <v>0</v>
      </c>
      <c r="F40" s="311">
        <v>22.4</v>
      </c>
      <c r="G40" s="345">
        <v>70.8</v>
      </c>
      <c r="H40" s="363">
        <v>6.8</v>
      </c>
      <c r="I40" s="361">
        <v>167.4</v>
      </c>
      <c r="J40" s="347">
        <v>0</v>
      </c>
    </row>
    <row r="41" spans="1:10" x14ac:dyDescent="0.2">
      <c r="A41" s="400"/>
      <c r="C41" s="310">
        <v>44593.833333333328</v>
      </c>
      <c r="D41" s="311">
        <v>1005.8</v>
      </c>
      <c r="E41" s="311">
        <v>0</v>
      </c>
      <c r="F41" s="311">
        <v>22</v>
      </c>
      <c r="G41" s="345">
        <v>70.3</v>
      </c>
      <c r="H41" s="361">
        <v>6.4</v>
      </c>
      <c r="I41" s="361">
        <v>166.1</v>
      </c>
      <c r="J41" s="347">
        <v>0</v>
      </c>
    </row>
    <row r="42" spans="1:10" x14ac:dyDescent="0.2">
      <c r="A42" s="400"/>
      <c r="C42" s="310">
        <v>44593.875</v>
      </c>
      <c r="D42" s="311">
        <v>1006.3</v>
      </c>
      <c r="E42" s="311">
        <v>0</v>
      </c>
      <c r="F42" s="311">
        <v>21.8</v>
      </c>
      <c r="G42" s="311">
        <v>71.099999999999994</v>
      </c>
      <c r="H42" s="357">
        <v>5.5</v>
      </c>
      <c r="I42" s="361">
        <v>168</v>
      </c>
      <c r="J42" s="347">
        <v>0</v>
      </c>
    </row>
    <row r="43" spans="1:10" x14ac:dyDescent="0.2">
      <c r="A43" s="400"/>
      <c r="C43" s="310">
        <v>44593.916666666672</v>
      </c>
      <c r="D43" s="311">
        <v>1006.4</v>
      </c>
      <c r="E43" s="311">
        <v>0</v>
      </c>
      <c r="F43" s="311">
        <v>21.8</v>
      </c>
      <c r="G43" s="345">
        <v>70.400000000000006</v>
      </c>
      <c r="H43" s="361">
        <v>4.4000000000000004</v>
      </c>
      <c r="I43" s="361">
        <v>167.1</v>
      </c>
      <c r="J43" s="347">
        <v>0</v>
      </c>
    </row>
    <row r="44" spans="1:10" x14ac:dyDescent="0.2">
      <c r="A44" s="400"/>
      <c r="C44" s="310">
        <v>44593.958333333328</v>
      </c>
      <c r="D44" s="311">
        <v>1006.2</v>
      </c>
      <c r="E44" s="311">
        <v>0</v>
      </c>
      <c r="F44" s="311">
        <v>21.9</v>
      </c>
      <c r="G44" s="311">
        <v>69.3</v>
      </c>
      <c r="H44" s="358">
        <v>2.9</v>
      </c>
      <c r="I44" s="358">
        <v>157.9</v>
      </c>
      <c r="J44" s="311">
        <v>0</v>
      </c>
    </row>
    <row r="45" spans="1:10" x14ac:dyDescent="0.2">
      <c r="A45" s="400"/>
      <c r="C45" s="310">
        <v>44594</v>
      </c>
      <c r="D45" s="311">
        <v>1005.6</v>
      </c>
      <c r="E45" s="311">
        <v>0</v>
      </c>
      <c r="F45" s="311">
        <v>21.3</v>
      </c>
      <c r="G45" s="345">
        <v>73.400000000000006</v>
      </c>
      <c r="H45" s="361">
        <v>0.8</v>
      </c>
      <c r="I45" s="361">
        <v>84.7</v>
      </c>
      <c r="J45" s="347">
        <v>0</v>
      </c>
    </row>
    <row r="46" spans="1:10" x14ac:dyDescent="0.2">
      <c r="A46" s="400"/>
      <c r="C46" s="310">
        <v>44594.041666666672</v>
      </c>
      <c r="D46" s="311">
        <v>1005.2</v>
      </c>
      <c r="E46" s="311">
        <v>0</v>
      </c>
      <c r="F46" s="311">
        <v>21.6</v>
      </c>
      <c r="G46" s="311">
        <v>68.900000000000006</v>
      </c>
      <c r="H46" s="356">
        <v>1.4</v>
      </c>
      <c r="I46" s="356">
        <v>134.9</v>
      </c>
      <c r="J46" s="311">
        <v>0</v>
      </c>
    </row>
    <row r="47" spans="1:10" x14ac:dyDescent="0.2">
      <c r="A47" s="400"/>
      <c r="C47" s="310">
        <v>44594.083333333328</v>
      </c>
      <c r="D47" s="311">
        <v>1004.9</v>
      </c>
      <c r="E47" s="311">
        <v>0</v>
      </c>
      <c r="F47" s="311">
        <v>20.5</v>
      </c>
      <c r="G47" s="311">
        <v>76.400000000000006</v>
      </c>
      <c r="H47" s="311">
        <v>0.7</v>
      </c>
      <c r="I47" s="360">
        <v>344.5</v>
      </c>
      <c r="J47" s="347">
        <v>0</v>
      </c>
    </row>
    <row r="48" spans="1:10" x14ac:dyDescent="0.2">
      <c r="A48" s="400"/>
      <c r="C48" s="310">
        <v>44594.125</v>
      </c>
      <c r="D48" s="311">
        <v>1004.5</v>
      </c>
      <c r="E48" s="311">
        <v>0</v>
      </c>
      <c r="F48" s="311">
        <v>20.399999999999999</v>
      </c>
      <c r="G48" s="345">
        <v>74.400000000000006</v>
      </c>
      <c r="H48" s="365">
        <v>0.4</v>
      </c>
      <c r="I48" s="361">
        <v>354.5</v>
      </c>
      <c r="J48" s="347">
        <v>0</v>
      </c>
    </row>
    <row r="49" spans="1:10" x14ac:dyDescent="0.2">
      <c r="A49" s="400"/>
      <c r="C49" s="310">
        <v>44594.166666666672</v>
      </c>
      <c r="D49" s="311">
        <v>1004.5</v>
      </c>
      <c r="E49" s="311">
        <v>0</v>
      </c>
      <c r="F49" s="311">
        <v>20.7</v>
      </c>
      <c r="G49" s="345">
        <v>69.400000000000006</v>
      </c>
      <c r="H49" s="361">
        <v>2.2000000000000002</v>
      </c>
      <c r="I49" s="361">
        <v>151</v>
      </c>
      <c r="J49" s="347">
        <v>0</v>
      </c>
    </row>
    <row r="50" spans="1:10" x14ac:dyDescent="0.2">
      <c r="A50" s="400"/>
      <c r="C50" s="310">
        <v>44594.208333333328</v>
      </c>
      <c r="D50" s="311">
        <v>1004.5</v>
      </c>
      <c r="E50" s="311">
        <v>0</v>
      </c>
      <c r="F50" s="311">
        <v>20.6</v>
      </c>
      <c r="G50" s="345">
        <v>67.5</v>
      </c>
      <c r="H50" s="361">
        <v>3.8</v>
      </c>
      <c r="I50" s="361">
        <v>157.6</v>
      </c>
      <c r="J50" s="347">
        <v>3.7</v>
      </c>
    </row>
    <row r="51" spans="1:10" x14ac:dyDescent="0.2">
      <c r="A51" s="400"/>
      <c r="C51" s="310">
        <v>44594.25</v>
      </c>
      <c r="D51" s="311">
        <v>1004.9</v>
      </c>
      <c r="E51" s="311">
        <v>0</v>
      </c>
      <c r="F51" s="311">
        <v>20.8</v>
      </c>
      <c r="G51" s="345">
        <v>66.400000000000006</v>
      </c>
      <c r="H51" s="361">
        <v>5.2</v>
      </c>
      <c r="I51" s="361">
        <v>168.1</v>
      </c>
      <c r="J51" s="347">
        <v>86.2</v>
      </c>
    </row>
    <row r="52" spans="1:10" x14ac:dyDescent="0.2">
      <c r="A52" s="400"/>
      <c r="C52" s="310">
        <v>44594.291666666672</v>
      </c>
      <c r="D52" s="311">
        <v>1005.5</v>
      </c>
      <c r="E52" s="311">
        <v>0</v>
      </c>
      <c r="F52" s="311">
        <v>21.8</v>
      </c>
      <c r="G52" s="345">
        <v>63</v>
      </c>
      <c r="H52" s="366">
        <v>5.6</v>
      </c>
      <c r="I52" s="361">
        <v>173.2</v>
      </c>
      <c r="J52" s="347">
        <v>339.9</v>
      </c>
    </row>
    <row r="53" spans="1:10" x14ac:dyDescent="0.2">
      <c r="A53" s="400"/>
      <c r="C53" s="310">
        <v>44594.333333333328</v>
      </c>
      <c r="D53" s="311">
        <v>1005.3</v>
      </c>
      <c r="E53" s="311">
        <v>0</v>
      </c>
      <c r="F53" s="311">
        <v>22.9</v>
      </c>
      <c r="G53" s="311">
        <v>66.599999999999994</v>
      </c>
      <c r="H53" s="345">
        <v>6</v>
      </c>
      <c r="I53" s="361">
        <v>179.5</v>
      </c>
      <c r="J53" s="347">
        <v>623.79999999999995</v>
      </c>
    </row>
    <row r="54" spans="1:10" x14ac:dyDescent="0.2">
      <c r="A54" s="400"/>
      <c r="C54" s="310">
        <v>44594.375</v>
      </c>
      <c r="D54" s="311">
        <v>1004.4</v>
      </c>
      <c r="E54" s="311">
        <v>0</v>
      </c>
      <c r="F54" s="311">
        <v>23.3</v>
      </c>
      <c r="G54" s="311">
        <v>67.099999999999994</v>
      </c>
      <c r="H54" s="311">
        <v>7.5</v>
      </c>
      <c r="I54" s="356">
        <v>181.1</v>
      </c>
      <c r="J54" s="311">
        <v>819.6</v>
      </c>
    </row>
    <row r="55" spans="1:10" x14ac:dyDescent="0.2">
      <c r="A55" s="400"/>
      <c r="C55" s="310">
        <v>44594.416666666672</v>
      </c>
      <c r="D55" s="311">
        <v>1004</v>
      </c>
      <c r="E55" s="311">
        <v>0</v>
      </c>
      <c r="F55" s="311">
        <v>23.8</v>
      </c>
      <c r="G55" s="311">
        <v>65.3</v>
      </c>
      <c r="H55" s="311">
        <v>7.3</v>
      </c>
      <c r="I55" s="311">
        <v>182.9</v>
      </c>
      <c r="J55" s="311">
        <v>946.7</v>
      </c>
    </row>
    <row r="56" spans="1:10" x14ac:dyDescent="0.2">
      <c r="A56" s="400"/>
      <c r="C56" s="310">
        <v>44594.458333333328</v>
      </c>
      <c r="D56" s="311">
        <v>1003.6</v>
      </c>
      <c r="E56" s="311">
        <v>0</v>
      </c>
      <c r="F56" s="311">
        <v>24</v>
      </c>
      <c r="G56" s="311">
        <v>64.400000000000006</v>
      </c>
      <c r="H56" s="311">
        <v>7.4</v>
      </c>
      <c r="I56" s="311">
        <v>180.2</v>
      </c>
      <c r="J56" s="311">
        <v>693</v>
      </c>
    </row>
    <row r="57" spans="1:10" x14ac:dyDescent="0.2">
      <c r="A57" s="400"/>
      <c r="C57" s="310">
        <v>44594.5</v>
      </c>
      <c r="D57" s="311">
        <v>1003.2</v>
      </c>
      <c r="E57" s="311">
        <v>0</v>
      </c>
      <c r="F57" s="311">
        <v>24.2</v>
      </c>
      <c r="G57" s="311">
        <v>64.599999999999994</v>
      </c>
      <c r="H57" s="311">
        <v>6.4</v>
      </c>
      <c r="I57" s="311">
        <v>182.9</v>
      </c>
      <c r="J57" s="311">
        <v>855.9</v>
      </c>
    </row>
    <row r="58" spans="1:10" x14ac:dyDescent="0.2">
      <c r="A58" s="400"/>
      <c r="C58" s="310">
        <v>44594.541666666672</v>
      </c>
      <c r="D58" s="311">
        <v>1002.8</v>
      </c>
      <c r="E58" s="311">
        <v>0</v>
      </c>
      <c r="F58" s="311">
        <v>24.5</v>
      </c>
      <c r="G58" s="311">
        <v>63.8</v>
      </c>
      <c r="H58" s="311">
        <v>5.9</v>
      </c>
      <c r="I58" s="311">
        <v>185.4</v>
      </c>
      <c r="J58" s="311">
        <v>946.7</v>
      </c>
    </row>
    <row r="59" spans="1:10" x14ac:dyDescent="0.2">
      <c r="A59" s="400"/>
      <c r="C59" s="310">
        <v>44594.583333333328</v>
      </c>
      <c r="D59" s="311">
        <v>1002.4</v>
      </c>
      <c r="E59" s="311">
        <v>0</v>
      </c>
      <c r="F59" s="311">
        <v>24.1</v>
      </c>
      <c r="G59" s="311">
        <v>65</v>
      </c>
      <c r="H59" s="311">
        <v>6.4</v>
      </c>
      <c r="I59" s="311">
        <v>186</v>
      </c>
      <c r="J59" s="311">
        <v>821.9</v>
      </c>
    </row>
    <row r="60" spans="1:10" x14ac:dyDescent="0.2">
      <c r="A60" s="400"/>
      <c r="C60" s="310">
        <v>44594.625</v>
      </c>
      <c r="D60" s="311">
        <v>1002.2</v>
      </c>
      <c r="E60" s="311">
        <v>0</v>
      </c>
      <c r="F60" s="311">
        <v>24</v>
      </c>
      <c r="G60" s="311">
        <v>66.400000000000006</v>
      </c>
      <c r="H60" s="311">
        <v>6.2</v>
      </c>
      <c r="I60" s="311">
        <v>187.2</v>
      </c>
      <c r="J60" s="311">
        <v>643.6</v>
      </c>
    </row>
    <row r="61" spans="1:10" x14ac:dyDescent="0.2">
      <c r="A61" s="400"/>
      <c r="C61" s="310">
        <v>44594.666666666672</v>
      </c>
      <c r="D61" s="311">
        <v>1002.4</v>
      </c>
      <c r="E61" s="311">
        <v>0</v>
      </c>
      <c r="F61" s="311">
        <v>23.7</v>
      </c>
      <c r="G61" s="311">
        <v>68.400000000000006</v>
      </c>
      <c r="H61" s="311">
        <v>6</v>
      </c>
      <c r="I61" s="311">
        <v>184.1</v>
      </c>
      <c r="J61" s="311">
        <v>414.2</v>
      </c>
    </row>
    <row r="62" spans="1:10" x14ac:dyDescent="0.2">
      <c r="A62" s="400"/>
      <c r="C62" s="310">
        <v>44594.708333333328</v>
      </c>
      <c r="D62" s="311">
        <v>1003.1</v>
      </c>
      <c r="E62" s="311">
        <v>0</v>
      </c>
      <c r="F62" s="311">
        <v>23.4</v>
      </c>
      <c r="G62" s="311">
        <v>69.8</v>
      </c>
      <c r="H62" s="311">
        <v>5.3</v>
      </c>
      <c r="I62" s="311">
        <v>182</v>
      </c>
      <c r="J62" s="311">
        <v>171</v>
      </c>
    </row>
    <row r="63" spans="1:10" x14ac:dyDescent="0.2">
      <c r="A63" s="400"/>
      <c r="C63" s="310">
        <v>44594.75</v>
      </c>
      <c r="D63" s="311">
        <v>1004.3</v>
      </c>
      <c r="E63" s="311">
        <v>0</v>
      </c>
      <c r="F63" s="311">
        <v>22.6</v>
      </c>
      <c r="G63" s="311">
        <v>73.099999999999994</v>
      </c>
      <c r="H63" s="311">
        <v>4.8</v>
      </c>
      <c r="I63" s="311">
        <v>171.6</v>
      </c>
      <c r="J63" s="311">
        <v>13.2</v>
      </c>
    </row>
    <row r="64" spans="1:10" x14ac:dyDescent="0.2">
      <c r="A64" s="400"/>
      <c r="C64" s="310">
        <v>44594.791666666672</v>
      </c>
      <c r="D64" s="311">
        <v>1005.3</v>
      </c>
      <c r="E64" s="311">
        <v>0</v>
      </c>
      <c r="F64" s="311">
        <v>22.6</v>
      </c>
      <c r="G64" s="311">
        <v>71</v>
      </c>
      <c r="H64" s="311">
        <v>4</v>
      </c>
      <c r="I64" s="311">
        <v>163.4</v>
      </c>
      <c r="J64" s="311">
        <v>0</v>
      </c>
    </row>
    <row r="65" spans="1:10" x14ac:dyDescent="0.2">
      <c r="A65" s="400"/>
      <c r="C65" s="310">
        <v>44594.833333333328</v>
      </c>
      <c r="D65" s="311">
        <v>1005.7</v>
      </c>
      <c r="E65" s="311">
        <v>0</v>
      </c>
      <c r="F65" s="311">
        <v>23</v>
      </c>
      <c r="G65" s="345">
        <v>68</v>
      </c>
      <c r="H65" s="367">
        <v>2.8</v>
      </c>
      <c r="I65" s="360">
        <v>149.9</v>
      </c>
      <c r="J65" s="347">
        <v>0</v>
      </c>
    </row>
    <row r="66" spans="1:10" x14ac:dyDescent="0.2">
      <c r="A66" s="400"/>
      <c r="C66" s="310">
        <v>44594.875</v>
      </c>
      <c r="D66" s="311">
        <v>1006.1</v>
      </c>
      <c r="E66" s="311">
        <v>0</v>
      </c>
      <c r="F66" s="311">
        <v>23</v>
      </c>
      <c r="G66" s="311">
        <v>66.2</v>
      </c>
      <c r="H66" s="354">
        <v>2.6</v>
      </c>
      <c r="I66" s="361">
        <v>150.5</v>
      </c>
      <c r="J66" s="347">
        <v>0</v>
      </c>
    </row>
    <row r="67" spans="1:10" x14ac:dyDescent="0.2">
      <c r="A67" s="400"/>
      <c r="C67" s="310">
        <v>44594.916666666672</v>
      </c>
      <c r="D67" s="311">
        <v>1006.1</v>
      </c>
      <c r="E67" s="311">
        <v>0</v>
      </c>
      <c r="F67" s="311">
        <v>22.5</v>
      </c>
      <c r="G67" s="345">
        <v>69.099999999999994</v>
      </c>
      <c r="H67" s="361">
        <v>2.2999999999999998</v>
      </c>
      <c r="I67" s="361">
        <v>160</v>
      </c>
      <c r="J67" s="347">
        <v>0</v>
      </c>
    </row>
    <row r="68" spans="1:10" x14ac:dyDescent="0.2">
      <c r="A68" s="400"/>
      <c r="C68" s="310">
        <v>44594.958333333328</v>
      </c>
      <c r="D68" s="311">
        <v>1005.8</v>
      </c>
      <c r="E68" s="311">
        <v>0</v>
      </c>
      <c r="F68" s="311">
        <v>22.3</v>
      </c>
      <c r="G68" s="345">
        <v>69.5</v>
      </c>
      <c r="H68" s="368">
        <v>1.1000000000000001</v>
      </c>
      <c r="I68" s="361">
        <v>58.2</v>
      </c>
      <c r="J68" s="347">
        <v>0</v>
      </c>
    </row>
    <row r="69" spans="1:10" x14ac:dyDescent="0.2">
      <c r="A69" s="400"/>
      <c r="C69" s="310">
        <v>44595</v>
      </c>
      <c r="D69" s="311">
        <v>1005.4</v>
      </c>
      <c r="E69" s="311">
        <v>0</v>
      </c>
      <c r="F69" s="311">
        <v>21.6</v>
      </c>
      <c r="G69" s="345">
        <v>71.400000000000006</v>
      </c>
      <c r="H69" s="361">
        <v>0.3</v>
      </c>
      <c r="I69" s="361">
        <v>11</v>
      </c>
      <c r="J69" s="347">
        <v>0</v>
      </c>
    </row>
    <row r="70" spans="1:10" x14ac:dyDescent="0.2">
      <c r="A70" s="400"/>
      <c r="C70" s="310">
        <v>44595.041666666672</v>
      </c>
      <c r="D70" s="311">
        <v>1005.1</v>
      </c>
      <c r="E70" s="311">
        <v>0</v>
      </c>
      <c r="F70" s="311">
        <v>20.9</v>
      </c>
      <c r="G70" s="345">
        <v>73.400000000000006</v>
      </c>
      <c r="H70" s="361">
        <v>0.2</v>
      </c>
      <c r="I70" s="361">
        <v>257.8</v>
      </c>
      <c r="J70" s="347">
        <v>0</v>
      </c>
    </row>
    <row r="71" spans="1:10" x14ac:dyDescent="0.2">
      <c r="A71" s="400"/>
      <c r="C71" s="310">
        <v>44595.083333333328</v>
      </c>
      <c r="D71" s="311">
        <v>1004.9</v>
      </c>
      <c r="E71" s="311">
        <v>0</v>
      </c>
      <c r="F71" s="311">
        <v>21</v>
      </c>
      <c r="G71" s="345">
        <v>73.8</v>
      </c>
      <c r="H71" s="361">
        <v>0.2</v>
      </c>
      <c r="I71" s="361">
        <v>260.2</v>
      </c>
      <c r="J71" s="347">
        <v>0</v>
      </c>
    </row>
    <row r="72" spans="1:10" x14ac:dyDescent="0.2">
      <c r="A72" s="400"/>
      <c r="C72" s="310">
        <v>44595.125</v>
      </c>
      <c r="D72" s="311">
        <v>1004.5</v>
      </c>
      <c r="E72" s="311">
        <v>0</v>
      </c>
      <c r="F72" s="311">
        <v>21</v>
      </c>
      <c r="G72" s="311">
        <v>72.599999999999994</v>
      </c>
      <c r="H72" s="355">
        <v>1.4</v>
      </c>
      <c r="I72" s="361">
        <v>108.6</v>
      </c>
      <c r="J72" s="347">
        <v>0</v>
      </c>
    </row>
    <row r="73" spans="1:10" x14ac:dyDescent="0.2">
      <c r="A73" s="400"/>
      <c r="C73" s="310">
        <v>44595.166666666672</v>
      </c>
      <c r="D73" s="311">
        <v>1004.5</v>
      </c>
      <c r="E73" s="311">
        <v>0</v>
      </c>
      <c r="F73" s="311">
        <v>20.399999999999999</v>
      </c>
      <c r="G73" s="311">
        <v>74.400000000000006</v>
      </c>
      <c r="H73" s="311">
        <v>0.3</v>
      </c>
      <c r="I73" s="356">
        <v>131</v>
      </c>
      <c r="J73" s="311">
        <v>0</v>
      </c>
    </row>
    <row r="74" spans="1:10" x14ac:dyDescent="0.2">
      <c r="A74" s="400"/>
      <c r="C74" s="310">
        <v>44595.208333333328</v>
      </c>
      <c r="D74" s="311">
        <v>1004.8</v>
      </c>
      <c r="E74" s="311">
        <v>0</v>
      </c>
      <c r="F74" s="311">
        <v>20.2</v>
      </c>
      <c r="G74" s="311">
        <v>75.7</v>
      </c>
      <c r="H74" s="311">
        <v>0.4</v>
      </c>
      <c r="I74" s="311">
        <v>217.8</v>
      </c>
      <c r="J74" s="311">
        <v>4.0999999999999996</v>
      </c>
    </row>
    <row r="75" spans="1:10" x14ac:dyDescent="0.2">
      <c r="A75" s="400"/>
      <c r="C75" s="310">
        <v>44595.25</v>
      </c>
      <c r="D75" s="311">
        <v>1005.5</v>
      </c>
      <c r="E75" s="311">
        <v>0</v>
      </c>
      <c r="F75" s="311">
        <v>19.8</v>
      </c>
      <c r="G75" s="311">
        <v>77.099999999999994</v>
      </c>
      <c r="H75" s="311">
        <v>0.2</v>
      </c>
      <c r="I75" s="311">
        <v>247.2</v>
      </c>
      <c r="J75" s="311">
        <v>109.4</v>
      </c>
    </row>
    <row r="76" spans="1:10" x14ac:dyDescent="0.2">
      <c r="A76" s="400"/>
      <c r="C76" s="310">
        <v>44595.291666666672</v>
      </c>
      <c r="D76" s="311">
        <v>1005.7</v>
      </c>
      <c r="E76" s="311">
        <v>0</v>
      </c>
      <c r="F76" s="311">
        <v>21.1</v>
      </c>
      <c r="G76" s="311">
        <v>73.099999999999994</v>
      </c>
      <c r="H76" s="311">
        <v>0.9</v>
      </c>
      <c r="I76" s="311">
        <v>336.8</v>
      </c>
      <c r="J76" s="311">
        <v>365.2</v>
      </c>
    </row>
    <row r="77" spans="1:10" x14ac:dyDescent="0.2">
      <c r="A77" s="400"/>
      <c r="C77" s="310">
        <v>44595.333333333328</v>
      </c>
      <c r="D77" s="311">
        <v>1005.6</v>
      </c>
      <c r="E77" s="311">
        <v>0</v>
      </c>
      <c r="F77" s="311">
        <v>22.3</v>
      </c>
      <c r="G77" s="311">
        <v>70</v>
      </c>
      <c r="H77" s="311">
        <v>1.1000000000000001</v>
      </c>
      <c r="I77" s="311">
        <v>321.8</v>
      </c>
      <c r="J77" s="311">
        <v>606.5</v>
      </c>
    </row>
    <row r="78" spans="1:10" x14ac:dyDescent="0.2">
      <c r="A78" s="400"/>
      <c r="C78" s="310">
        <v>44595.375</v>
      </c>
      <c r="D78" s="311">
        <v>1005.1</v>
      </c>
      <c r="E78" s="311">
        <v>0</v>
      </c>
      <c r="F78" s="311">
        <v>23.5</v>
      </c>
      <c r="G78" s="311">
        <v>66.2</v>
      </c>
      <c r="H78" s="311">
        <v>2.4</v>
      </c>
      <c r="I78" s="311">
        <v>258.5</v>
      </c>
      <c r="J78" s="311">
        <v>818.8</v>
      </c>
    </row>
    <row r="79" spans="1:10" x14ac:dyDescent="0.2">
      <c r="A79" s="400"/>
      <c r="C79" s="310">
        <v>44595.416666666672</v>
      </c>
      <c r="D79" s="311">
        <v>1004.3</v>
      </c>
      <c r="E79" s="311">
        <v>0</v>
      </c>
      <c r="F79" s="311">
        <v>24.1</v>
      </c>
      <c r="G79" s="311">
        <v>63.1</v>
      </c>
      <c r="H79" s="311">
        <v>4.8</v>
      </c>
      <c r="I79" s="311">
        <v>202.7</v>
      </c>
      <c r="J79" s="311">
        <v>958.9</v>
      </c>
    </row>
    <row r="80" spans="1:10" x14ac:dyDescent="0.2">
      <c r="A80" s="400"/>
      <c r="C80" s="310">
        <v>44595.458333333328</v>
      </c>
      <c r="D80" s="311">
        <v>1004</v>
      </c>
      <c r="E80" s="311">
        <v>0</v>
      </c>
      <c r="F80" s="311">
        <v>24.4</v>
      </c>
      <c r="G80" s="311">
        <v>62.3</v>
      </c>
      <c r="H80" s="311">
        <v>5.4</v>
      </c>
      <c r="I80" s="311">
        <v>199.7</v>
      </c>
      <c r="J80" s="311">
        <v>685.5</v>
      </c>
    </row>
    <row r="81" spans="1:10" x14ac:dyDescent="0.2">
      <c r="A81" s="400"/>
      <c r="C81" s="310">
        <v>44595.5</v>
      </c>
      <c r="D81" s="311">
        <v>1003.7</v>
      </c>
      <c r="E81" s="311">
        <v>0</v>
      </c>
      <c r="F81" s="311">
        <v>24.5</v>
      </c>
      <c r="G81" s="311">
        <v>61.4</v>
      </c>
      <c r="H81" s="311">
        <v>5.9</v>
      </c>
      <c r="I81" s="311">
        <v>195.4</v>
      </c>
      <c r="J81" s="311">
        <v>867.6</v>
      </c>
    </row>
    <row r="82" spans="1:10" x14ac:dyDescent="0.2">
      <c r="A82" s="400"/>
      <c r="C82" s="310">
        <v>44595.541666666672</v>
      </c>
      <c r="D82" s="311">
        <v>1003.4</v>
      </c>
      <c r="E82" s="311">
        <v>0</v>
      </c>
      <c r="F82" s="311">
        <v>24.6</v>
      </c>
      <c r="G82" s="311">
        <v>63.2</v>
      </c>
      <c r="H82" s="311">
        <v>5.9</v>
      </c>
      <c r="I82" s="311">
        <v>196.3</v>
      </c>
      <c r="J82" s="311">
        <v>943.8</v>
      </c>
    </row>
    <row r="83" spans="1:10" x14ac:dyDescent="0.2">
      <c r="A83" s="400"/>
      <c r="C83" s="310">
        <v>44595.583333333328</v>
      </c>
      <c r="D83" s="311">
        <v>1003.3</v>
      </c>
      <c r="E83" s="311">
        <v>0</v>
      </c>
      <c r="F83" s="311">
        <v>24.5</v>
      </c>
      <c r="G83" s="311">
        <v>63.7</v>
      </c>
      <c r="H83" s="311">
        <v>5.5</v>
      </c>
      <c r="I83" s="311">
        <v>195.4</v>
      </c>
      <c r="J83" s="311">
        <v>818.7</v>
      </c>
    </row>
    <row r="84" spans="1:10" x14ac:dyDescent="0.2">
      <c r="A84" s="400"/>
      <c r="C84" s="310">
        <v>44595.625</v>
      </c>
      <c r="D84" s="311">
        <v>1003.1</v>
      </c>
      <c r="E84" s="311">
        <v>0</v>
      </c>
      <c r="F84" s="311">
        <v>24.4</v>
      </c>
      <c r="G84" s="311">
        <v>63.6</v>
      </c>
      <c r="H84" s="311">
        <v>5.2</v>
      </c>
      <c r="I84" s="311">
        <v>201.4</v>
      </c>
      <c r="J84" s="311">
        <v>627.4</v>
      </c>
    </row>
    <row r="85" spans="1:10" x14ac:dyDescent="0.2">
      <c r="A85" s="400"/>
      <c r="C85" s="310">
        <v>44595.666666666672</v>
      </c>
      <c r="D85" s="311">
        <v>1003.4</v>
      </c>
      <c r="E85" s="311">
        <v>0</v>
      </c>
      <c r="F85" s="311">
        <v>24.2</v>
      </c>
      <c r="G85" s="311">
        <v>64.099999999999994</v>
      </c>
      <c r="H85" s="311">
        <v>4</v>
      </c>
      <c r="I85" s="311">
        <v>200</v>
      </c>
      <c r="J85" s="311">
        <v>412.8</v>
      </c>
    </row>
    <row r="86" spans="1:10" x14ac:dyDescent="0.2">
      <c r="A86" s="400"/>
      <c r="C86" s="310">
        <v>44595.708333333328</v>
      </c>
      <c r="D86" s="311">
        <v>1004.2</v>
      </c>
      <c r="E86" s="311">
        <v>0</v>
      </c>
      <c r="F86" s="311">
        <v>23.8</v>
      </c>
      <c r="G86" s="311">
        <v>65.8</v>
      </c>
      <c r="H86" s="311">
        <v>3.9</v>
      </c>
      <c r="I86" s="311">
        <v>208</v>
      </c>
      <c r="J86" s="311">
        <v>177.6</v>
      </c>
    </row>
    <row r="87" spans="1:10" x14ac:dyDescent="0.2">
      <c r="A87" s="400"/>
      <c r="C87" s="310">
        <v>44595.75</v>
      </c>
      <c r="D87" s="311">
        <v>1005.4</v>
      </c>
      <c r="E87" s="311">
        <v>0</v>
      </c>
      <c r="F87" s="311">
        <v>23.1</v>
      </c>
      <c r="G87" s="311">
        <v>68.8</v>
      </c>
      <c r="H87" s="311">
        <v>4</v>
      </c>
      <c r="I87" s="311">
        <v>179.5</v>
      </c>
      <c r="J87" s="311">
        <v>13.3</v>
      </c>
    </row>
    <row r="88" spans="1:10" x14ac:dyDescent="0.2">
      <c r="A88" s="400"/>
      <c r="C88" s="310">
        <v>44595.791666666672</v>
      </c>
      <c r="D88" s="311">
        <v>1006.2</v>
      </c>
      <c r="E88" s="311">
        <v>0</v>
      </c>
      <c r="F88" s="311">
        <v>22.5</v>
      </c>
      <c r="G88" s="345">
        <v>72.2</v>
      </c>
      <c r="H88" s="367">
        <v>4.4000000000000004</v>
      </c>
      <c r="I88" s="367">
        <v>169.3</v>
      </c>
      <c r="J88" s="347">
        <v>0</v>
      </c>
    </row>
    <row r="89" spans="1:10" x14ac:dyDescent="0.2">
      <c r="A89" s="400"/>
      <c r="C89" s="310">
        <v>44595.833333333328</v>
      </c>
      <c r="D89" s="311">
        <v>1006.8</v>
      </c>
      <c r="E89" s="311">
        <v>0</v>
      </c>
      <c r="F89" s="311">
        <v>22.4</v>
      </c>
      <c r="G89" s="345">
        <v>71.599999999999994</v>
      </c>
      <c r="H89" s="367">
        <v>3.5</v>
      </c>
      <c r="I89" s="367">
        <v>169.9</v>
      </c>
      <c r="J89" s="347">
        <v>0</v>
      </c>
    </row>
    <row r="90" spans="1:10" x14ac:dyDescent="0.2">
      <c r="A90" s="400"/>
      <c r="C90" s="310">
        <v>44595.875</v>
      </c>
      <c r="D90" s="311">
        <v>1007.2</v>
      </c>
      <c r="E90" s="311">
        <v>0</v>
      </c>
      <c r="F90" s="311">
        <v>22.4</v>
      </c>
      <c r="G90" s="345">
        <v>69</v>
      </c>
      <c r="H90" s="367">
        <v>3.5</v>
      </c>
      <c r="I90" s="360">
        <v>168.6</v>
      </c>
      <c r="J90" s="347">
        <v>0</v>
      </c>
    </row>
    <row r="91" spans="1:10" x14ac:dyDescent="0.2">
      <c r="A91" s="400"/>
      <c r="C91" s="310">
        <v>44595.916666666672</v>
      </c>
      <c r="D91" s="311">
        <v>1007.1</v>
      </c>
      <c r="E91" s="311">
        <v>0</v>
      </c>
      <c r="F91" s="311">
        <v>22.3</v>
      </c>
      <c r="G91" s="345">
        <v>67.599999999999994</v>
      </c>
      <c r="H91" s="362">
        <v>3.3</v>
      </c>
      <c r="I91" s="361">
        <v>166.8</v>
      </c>
      <c r="J91" s="347">
        <v>0</v>
      </c>
    </row>
    <row r="92" spans="1:10" x14ac:dyDescent="0.2">
      <c r="A92" s="400"/>
      <c r="C92" s="310">
        <v>44595.958333333328</v>
      </c>
      <c r="D92" s="311">
        <v>1006.6</v>
      </c>
      <c r="E92" s="311">
        <v>0</v>
      </c>
      <c r="F92" s="311">
        <v>22.2</v>
      </c>
      <c r="G92" s="345">
        <v>67.5</v>
      </c>
      <c r="H92" s="367">
        <v>2.8</v>
      </c>
      <c r="I92" s="369">
        <v>159.5</v>
      </c>
      <c r="J92" s="347">
        <v>0</v>
      </c>
    </row>
    <row r="93" spans="1:10" x14ac:dyDescent="0.2">
      <c r="A93" s="400"/>
      <c r="C93" s="310">
        <v>44596</v>
      </c>
      <c r="D93" s="311">
        <v>1006</v>
      </c>
      <c r="E93" s="311">
        <v>0</v>
      </c>
      <c r="F93" s="311">
        <v>22.2</v>
      </c>
      <c r="G93" s="345">
        <v>67.599999999999994</v>
      </c>
      <c r="H93" s="367">
        <v>2.2000000000000002</v>
      </c>
      <c r="I93" s="367">
        <v>160.9</v>
      </c>
      <c r="J93" s="347">
        <v>0</v>
      </c>
    </row>
    <row r="94" spans="1:10" x14ac:dyDescent="0.2">
      <c r="A94" s="400"/>
      <c r="C94" s="310">
        <v>44596.041666666672</v>
      </c>
      <c r="D94" s="311">
        <v>1005.3</v>
      </c>
      <c r="E94" s="311">
        <v>0</v>
      </c>
      <c r="F94" s="311">
        <v>21.6</v>
      </c>
      <c r="G94" s="311">
        <v>70.900000000000006</v>
      </c>
      <c r="H94" s="311">
        <v>0.9</v>
      </c>
      <c r="I94" s="311">
        <v>172</v>
      </c>
      <c r="J94" s="311">
        <v>0</v>
      </c>
    </row>
    <row r="95" spans="1:10" x14ac:dyDescent="0.2">
      <c r="A95" s="400"/>
      <c r="C95" s="310">
        <v>44596.083333333328</v>
      </c>
      <c r="D95" s="311">
        <v>1005.2</v>
      </c>
      <c r="E95" s="311">
        <v>0</v>
      </c>
      <c r="F95" s="311">
        <v>21.2</v>
      </c>
      <c r="G95" s="311">
        <v>72.900000000000006</v>
      </c>
      <c r="H95" s="311">
        <v>2.2999999999999998</v>
      </c>
      <c r="I95" s="311">
        <v>170</v>
      </c>
      <c r="J95" s="311">
        <v>0</v>
      </c>
    </row>
    <row r="96" spans="1:10" x14ac:dyDescent="0.2">
      <c r="A96" s="400"/>
      <c r="C96" s="310">
        <v>44596.125</v>
      </c>
      <c r="D96" s="311">
        <v>1004.9</v>
      </c>
      <c r="E96" s="311">
        <v>0</v>
      </c>
      <c r="F96" s="311">
        <v>21.3</v>
      </c>
      <c r="G96" s="345">
        <v>71.599999999999994</v>
      </c>
      <c r="H96" s="367">
        <v>2.2999999999999998</v>
      </c>
      <c r="I96" s="360">
        <v>156.4</v>
      </c>
      <c r="J96" s="347">
        <v>0</v>
      </c>
    </row>
    <row r="97" spans="1:10" x14ac:dyDescent="0.2">
      <c r="A97" s="400"/>
      <c r="C97" s="310">
        <v>44596.166666666672</v>
      </c>
      <c r="D97" s="311">
        <v>1005</v>
      </c>
      <c r="E97" s="311">
        <v>0</v>
      </c>
      <c r="F97" s="311">
        <v>21.3</v>
      </c>
      <c r="G97" s="345">
        <v>71.3</v>
      </c>
      <c r="H97" s="362">
        <v>1.9</v>
      </c>
      <c r="I97" s="361">
        <v>145.1</v>
      </c>
      <c r="J97" s="347">
        <v>0</v>
      </c>
    </row>
    <row r="98" spans="1:10" x14ac:dyDescent="0.2">
      <c r="A98" s="400"/>
      <c r="C98" s="310">
        <v>44596.208333333328</v>
      </c>
      <c r="D98" s="311">
        <v>1005.4</v>
      </c>
      <c r="E98" s="311">
        <v>0</v>
      </c>
      <c r="F98" s="311">
        <v>21</v>
      </c>
      <c r="G98" s="345">
        <v>72.8</v>
      </c>
      <c r="H98" s="362">
        <v>2.5</v>
      </c>
      <c r="I98" s="361">
        <v>156.30000000000001</v>
      </c>
      <c r="J98" s="347">
        <v>3.9</v>
      </c>
    </row>
    <row r="99" spans="1:10" x14ac:dyDescent="0.2">
      <c r="A99" s="400"/>
      <c r="C99" s="310">
        <v>44596.25</v>
      </c>
      <c r="D99" s="311">
        <v>1006.1</v>
      </c>
      <c r="E99" s="311">
        <v>0</v>
      </c>
      <c r="F99" s="311">
        <v>21.1</v>
      </c>
      <c r="G99" s="345">
        <v>71.8</v>
      </c>
      <c r="H99" s="370">
        <v>0.8</v>
      </c>
      <c r="I99" s="361">
        <v>7.3</v>
      </c>
      <c r="J99" s="347">
        <v>89.9</v>
      </c>
    </row>
    <row r="100" spans="1:10" x14ac:dyDescent="0.2">
      <c r="A100" s="400"/>
      <c r="C100" s="310">
        <v>44596.291666666672</v>
      </c>
      <c r="D100" s="311">
        <v>1006.3</v>
      </c>
      <c r="E100" s="311">
        <v>0</v>
      </c>
      <c r="F100" s="311">
        <v>22.5</v>
      </c>
      <c r="G100" s="345">
        <v>68.3</v>
      </c>
      <c r="H100" s="362">
        <v>1.9</v>
      </c>
      <c r="I100" s="361">
        <v>183.2</v>
      </c>
      <c r="J100" s="347">
        <v>366.1</v>
      </c>
    </row>
    <row r="101" spans="1:10" x14ac:dyDescent="0.2">
      <c r="A101" s="400"/>
      <c r="C101" s="310">
        <v>44596.333333333328</v>
      </c>
      <c r="D101" s="311">
        <v>1005.9</v>
      </c>
      <c r="E101" s="311">
        <v>0</v>
      </c>
      <c r="F101" s="311">
        <v>23.2</v>
      </c>
      <c r="G101" s="311">
        <v>65.599999999999994</v>
      </c>
      <c r="H101" s="345">
        <v>4.3</v>
      </c>
      <c r="I101" s="361">
        <v>182.1</v>
      </c>
      <c r="J101" s="347">
        <v>618.20000000000005</v>
      </c>
    </row>
    <row r="102" spans="1:10" x14ac:dyDescent="0.2">
      <c r="A102" s="400"/>
      <c r="C102" s="310">
        <v>44596.375</v>
      </c>
      <c r="D102" s="311">
        <v>1005.6</v>
      </c>
      <c r="E102" s="311">
        <v>0</v>
      </c>
      <c r="F102" s="311">
        <v>23.9</v>
      </c>
      <c r="G102" s="311">
        <v>63.1</v>
      </c>
      <c r="H102" s="311">
        <v>4.7</v>
      </c>
      <c r="I102" s="356">
        <v>192.3</v>
      </c>
      <c r="J102" s="311">
        <v>821</v>
      </c>
    </row>
    <row r="103" spans="1:10" x14ac:dyDescent="0.2">
      <c r="A103" s="400"/>
      <c r="C103" s="310">
        <v>44596.416666666672</v>
      </c>
      <c r="D103" s="311">
        <v>1005.6</v>
      </c>
      <c r="E103" s="311">
        <v>0</v>
      </c>
      <c r="F103" s="311">
        <v>24</v>
      </c>
      <c r="G103" s="311">
        <v>62.9</v>
      </c>
      <c r="H103" s="311">
        <v>5.5</v>
      </c>
      <c r="I103" s="311">
        <v>199.4</v>
      </c>
      <c r="J103" s="311">
        <v>954.6</v>
      </c>
    </row>
    <row r="104" spans="1:10" x14ac:dyDescent="0.2">
      <c r="A104" s="400"/>
      <c r="C104" s="310">
        <v>44596.458333333328</v>
      </c>
      <c r="D104" s="311">
        <v>1005.1</v>
      </c>
      <c r="E104" s="311">
        <v>0</v>
      </c>
      <c r="F104" s="311">
        <v>24.3</v>
      </c>
      <c r="G104" s="311">
        <v>63.3</v>
      </c>
      <c r="H104" s="311">
        <v>5</v>
      </c>
      <c r="I104" s="311">
        <v>190.9</v>
      </c>
      <c r="J104" s="311">
        <v>672.9</v>
      </c>
    </row>
    <row r="105" spans="1:10" x14ac:dyDescent="0.2">
      <c r="A105" s="400"/>
      <c r="C105" s="310">
        <v>44596.5</v>
      </c>
      <c r="D105" s="311">
        <v>1004.5</v>
      </c>
      <c r="E105" s="311">
        <v>0</v>
      </c>
      <c r="F105" s="311">
        <v>24.3</v>
      </c>
      <c r="G105" s="311">
        <v>63.6</v>
      </c>
      <c r="H105" s="311">
        <v>5.9</v>
      </c>
      <c r="I105" s="311">
        <v>192.3</v>
      </c>
      <c r="J105" s="311">
        <v>859.5</v>
      </c>
    </row>
    <row r="106" spans="1:10" x14ac:dyDescent="0.2">
      <c r="A106" s="400"/>
      <c r="C106" s="310">
        <v>44596.541666666672</v>
      </c>
      <c r="D106" s="311">
        <v>1004</v>
      </c>
      <c r="E106" s="311">
        <v>0</v>
      </c>
      <c r="F106" s="311">
        <v>24.3</v>
      </c>
      <c r="G106" s="311">
        <v>65.2</v>
      </c>
      <c r="H106" s="311">
        <v>5.7</v>
      </c>
      <c r="I106" s="311">
        <v>184.5</v>
      </c>
      <c r="J106" s="311">
        <v>952</v>
      </c>
    </row>
    <row r="107" spans="1:10" x14ac:dyDescent="0.2">
      <c r="A107" s="400"/>
      <c r="C107" s="310">
        <v>44596.583333333328</v>
      </c>
      <c r="D107" s="311">
        <v>1003.5</v>
      </c>
      <c r="E107" s="311">
        <v>0</v>
      </c>
      <c r="F107" s="311">
        <v>24.3</v>
      </c>
      <c r="G107" s="311">
        <v>63.3</v>
      </c>
      <c r="H107" s="311">
        <v>6.7</v>
      </c>
      <c r="I107" s="311">
        <v>189.1</v>
      </c>
      <c r="J107" s="311">
        <v>827.1</v>
      </c>
    </row>
    <row r="108" spans="1:10" x14ac:dyDescent="0.2">
      <c r="A108" s="400"/>
      <c r="C108" s="310">
        <v>44596.625</v>
      </c>
      <c r="D108" s="311">
        <v>1003.2</v>
      </c>
      <c r="E108" s="311">
        <v>0</v>
      </c>
      <c r="F108" s="311">
        <v>24.1</v>
      </c>
      <c r="G108" s="311">
        <v>64.400000000000006</v>
      </c>
      <c r="H108" s="311">
        <v>6.5</v>
      </c>
      <c r="I108" s="311">
        <v>180.3</v>
      </c>
      <c r="J108" s="311">
        <v>642.29999999999995</v>
      </c>
    </row>
    <row r="109" spans="1:10" x14ac:dyDescent="0.2">
      <c r="A109" s="400"/>
      <c r="C109" s="310">
        <v>44596.666666666672</v>
      </c>
      <c r="D109" s="311">
        <v>1003.4</v>
      </c>
      <c r="E109" s="311">
        <v>0</v>
      </c>
      <c r="F109" s="311">
        <v>23.4</v>
      </c>
      <c r="G109" s="311">
        <v>67.599999999999994</v>
      </c>
      <c r="H109" s="311">
        <v>6.1</v>
      </c>
      <c r="I109" s="311">
        <v>176.3</v>
      </c>
      <c r="J109" s="311">
        <v>418.3</v>
      </c>
    </row>
    <row r="110" spans="1:10" x14ac:dyDescent="0.2">
      <c r="A110" s="400"/>
      <c r="C110" s="310">
        <v>44596.708333333328</v>
      </c>
      <c r="D110" s="311">
        <v>1004.1</v>
      </c>
      <c r="E110" s="311">
        <v>0</v>
      </c>
      <c r="F110" s="311">
        <v>23.2</v>
      </c>
      <c r="G110" s="311">
        <v>66.8</v>
      </c>
      <c r="H110" s="311">
        <v>5.0999999999999996</v>
      </c>
      <c r="I110" s="311">
        <v>173</v>
      </c>
      <c r="J110" s="311">
        <v>173.4</v>
      </c>
    </row>
    <row r="111" spans="1:10" x14ac:dyDescent="0.2">
      <c r="A111" s="400"/>
      <c r="C111" s="310">
        <v>44596.75</v>
      </c>
      <c r="D111" s="311">
        <v>1005.4</v>
      </c>
      <c r="E111" s="311">
        <v>0</v>
      </c>
      <c r="F111" s="311">
        <v>22.5</v>
      </c>
      <c r="G111" s="311">
        <v>69.7</v>
      </c>
      <c r="H111" s="311">
        <v>5.2</v>
      </c>
      <c r="I111" s="311">
        <v>172.4</v>
      </c>
      <c r="J111" s="311">
        <v>12.1</v>
      </c>
    </row>
    <row r="112" spans="1:10" x14ac:dyDescent="0.2">
      <c r="A112" s="400"/>
      <c r="C112" s="310">
        <v>44596.791666666672</v>
      </c>
      <c r="D112" s="311">
        <v>1006.3</v>
      </c>
      <c r="E112" s="311">
        <v>0</v>
      </c>
      <c r="F112" s="311">
        <v>22.1</v>
      </c>
      <c r="G112" s="311">
        <v>72.099999999999994</v>
      </c>
      <c r="H112" s="311">
        <v>4.5999999999999996</v>
      </c>
      <c r="I112" s="311">
        <v>164.9</v>
      </c>
      <c r="J112" s="311">
        <v>0</v>
      </c>
    </row>
    <row r="113" spans="1:10" x14ac:dyDescent="0.2">
      <c r="A113" s="400"/>
      <c r="C113" s="310">
        <v>44596.833333333328</v>
      </c>
      <c r="D113" s="311">
        <v>1006.8</v>
      </c>
      <c r="E113" s="311">
        <v>0</v>
      </c>
      <c r="F113" s="311">
        <v>22.1</v>
      </c>
      <c r="G113" s="311">
        <v>71.099999999999994</v>
      </c>
      <c r="H113" s="311">
        <v>4</v>
      </c>
      <c r="I113" s="311">
        <v>171</v>
      </c>
      <c r="J113" s="311">
        <v>0</v>
      </c>
    </row>
    <row r="114" spans="1:10" x14ac:dyDescent="0.2">
      <c r="A114" s="400"/>
      <c r="C114" s="310">
        <v>44596.875</v>
      </c>
      <c r="D114" s="311">
        <v>1007.4</v>
      </c>
      <c r="E114" s="311">
        <v>0</v>
      </c>
      <c r="F114" s="311">
        <v>22</v>
      </c>
      <c r="G114" s="311">
        <v>71.2</v>
      </c>
      <c r="H114" s="311">
        <v>3.5</v>
      </c>
      <c r="I114" s="311">
        <v>162.80000000000001</v>
      </c>
      <c r="J114" s="311">
        <v>0</v>
      </c>
    </row>
    <row r="115" spans="1:10" x14ac:dyDescent="0.2">
      <c r="A115" s="400"/>
      <c r="C115" s="310">
        <v>44596.916666666672</v>
      </c>
      <c r="D115" s="311">
        <v>1007.3</v>
      </c>
      <c r="E115" s="311">
        <v>0</v>
      </c>
      <c r="F115" s="311">
        <v>21.8</v>
      </c>
      <c r="G115" s="311">
        <v>71.2</v>
      </c>
      <c r="H115" s="311">
        <v>3.4</v>
      </c>
      <c r="I115" s="353">
        <v>164.7</v>
      </c>
      <c r="J115" s="311">
        <v>0</v>
      </c>
    </row>
    <row r="116" spans="1:10" x14ac:dyDescent="0.2">
      <c r="A116" s="400"/>
      <c r="C116" s="310">
        <v>44596.958333333328</v>
      </c>
      <c r="D116" s="311">
        <v>1007</v>
      </c>
      <c r="E116" s="311">
        <v>0</v>
      </c>
      <c r="F116" s="311">
        <v>21.4</v>
      </c>
      <c r="G116" s="311">
        <v>72.599999999999994</v>
      </c>
      <c r="H116" s="345">
        <v>3.8</v>
      </c>
      <c r="I116" s="361">
        <v>160.6</v>
      </c>
      <c r="J116" s="347">
        <v>0</v>
      </c>
    </row>
    <row r="117" spans="1:10" x14ac:dyDescent="0.2">
      <c r="A117" s="400"/>
      <c r="C117" s="310">
        <v>44597</v>
      </c>
      <c r="D117" s="311">
        <v>1006.6</v>
      </c>
      <c r="E117" s="311">
        <v>0</v>
      </c>
      <c r="F117" s="311">
        <v>21.4</v>
      </c>
      <c r="G117" s="311">
        <v>72</v>
      </c>
      <c r="H117" s="345">
        <v>3.5</v>
      </c>
      <c r="I117" s="361">
        <v>165</v>
      </c>
      <c r="J117" s="347">
        <v>0</v>
      </c>
    </row>
    <row r="118" spans="1:10" x14ac:dyDescent="0.2">
      <c r="A118" s="400"/>
      <c r="C118" s="310">
        <v>44597.041666666672</v>
      </c>
      <c r="D118" s="311">
        <v>1006</v>
      </c>
      <c r="E118" s="311">
        <v>0</v>
      </c>
      <c r="F118" s="311">
        <v>21.7</v>
      </c>
      <c r="G118" s="311">
        <v>70.900000000000006</v>
      </c>
      <c r="H118" s="345">
        <v>2.2000000000000002</v>
      </c>
      <c r="I118" s="361">
        <v>161.30000000000001</v>
      </c>
      <c r="J118" s="347">
        <v>0</v>
      </c>
    </row>
    <row r="119" spans="1:10" x14ac:dyDescent="0.2">
      <c r="A119" s="400"/>
      <c r="C119" s="310">
        <v>44597.083333333328</v>
      </c>
      <c r="D119" s="311">
        <v>1005.5</v>
      </c>
      <c r="E119" s="311">
        <v>0</v>
      </c>
      <c r="F119" s="311">
        <v>21.2</v>
      </c>
      <c r="G119" s="311">
        <v>73.5</v>
      </c>
      <c r="H119" s="354">
        <v>1</v>
      </c>
      <c r="I119" s="361">
        <v>219.2</v>
      </c>
      <c r="J119" s="347">
        <v>0</v>
      </c>
    </row>
    <row r="120" spans="1:10" x14ac:dyDescent="0.2">
      <c r="A120" s="400"/>
      <c r="C120" s="310">
        <v>44597.125</v>
      </c>
      <c r="D120" s="311">
        <v>1005.3</v>
      </c>
      <c r="E120" s="311">
        <v>0</v>
      </c>
      <c r="F120" s="311">
        <v>21.6</v>
      </c>
      <c r="G120" s="345">
        <v>71</v>
      </c>
      <c r="H120" s="361">
        <v>2.7</v>
      </c>
      <c r="I120" s="361">
        <v>171.2</v>
      </c>
      <c r="J120" s="347">
        <v>0</v>
      </c>
    </row>
    <row r="121" spans="1:10" x14ac:dyDescent="0.2">
      <c r="A121" s="400"/>
      <c r="C121" s="310">
        <v>44597.166666666672</v>
      </c>
      <c r="D121" s="311">
        <v>1005.4</v>
      </c>
      <c r="E121" s="311">
        <v>0</v>
      </c>
      <c r="F121" s="311">
        <v>21.5</v>
      </c>
      <c r="G121" s="345">
        <v>71.2</v>
      </c>
      <c r="H121" s="366">
        <v>3.5</v>
      </c>
      <c r="I121" s="361">
        <v>169.6</v>
      </c>
      <c r="J121" s="347">
        <v>0</v>
      </c>
    </row>
    <row r="122" spans="1:10" x14ac:dyDescent="0.2">
      <c r="A122" s="400"/>
      <c r="C122" s="310">
        <v>44597.208333333328</v>
      </c>
      <c r="D122" s="311">
        <v>1006</v>
      </c>
      <c r="E122" s="311">
        <v>0</v>
      </c>
      <c r="F122" s="311">
        <v>21.3</v>
      </c>
      <c r="G122" s="345">
        <v>71.400000000000006</v>
      </c>
      <c r="H122" s="362">
        <v>4.3</v>
      </c>
      <c r="I122" s="361">
        <v>172</v>
      </c>
      <c r="J122" s="347">
        <v>1.6</v>
      </c>
    </row>
    <row r="123" spans="1:10" x14ac:dyDescent="0.2">
      <c r="A123" s="400"/>
      <c r="C123" s="310">
        <v>44597.25</v>
      </c>
      <c r="D123" s="311">
        <v>1006.5</v>
      </c>
      <c r="E123" s="311">
        <v>0</v>
      </c>
      <c r="F123" s="311">
        <v>21.3</v>
      </c>
      <c r="G123" s="345">
        <v>70.900000000000006</v>
      </c>
      <c r="H123" s="363">
        <v>4.4000000000000004</v>
      </c>
      <c r="I123" s="361">
        <v>174</v>
      </c>
      <c r="J123" s="347">
        <v>36.799999999999997</v>
      </c>
    </row>
    <row r="124" spans="1:10" x14ac:dyDescent="0.2">
      <c r="A124" s="400"/>
      <c r="C124" s="310">
        <v>44597.291666666672</v>
      </c>
      <c r="D124" s="311">
        <v>1006.9</v>
      </c>
      <c r="E124" s="311">
        <v>0</v>
      </c>
      <c r="F124" s="311">
        <v>21.6</v>
      </c>
      <c r="G124" s="345">
        <v>69.7</v>
      </c>
      <c r="H124" s="361">
        <v>4.4000000000000004</v>
      </c>
      <c r="I124" s="361">
        <v>172.3</v>
      </c>
      <c r="J124" s="347">
        <v>116.6</v>
      </c>
    </row>
    <row r="125" spans="1:10" x14ac:dyDescent="0.2">
      <c r="A125" s="400"/>
      <c r="C125" s="310">
        <v>44597.333333333328</v>
      </c>
      <c r="D125" s="311">
        <v>1006.8</v>
      </c>
      <c r="E125" s="311">
        <v>0</v>
      </c>
      <c r="F125" s="311">
        <v>22.1</v>
      </c>
      <c r="G125" s="311">
        <v>68.099999999999994</v>
      </c>
      <c r="H125" s="356">
        <v>4.0999999999999996</v>
      </c>
      <c r="I125" s="356">
        <v>182.1</v>
      </c>
      <c r="J125" s="311">
        <v>269.5</v>
      </c>
    </row>
    <row r="126" spans="1:10" x14ac:dyDescent="0.2">
      <c r="A126" s="400"/>
      <c r="C126" s="310">
        <v>44597.375</v>
      </c>
      <c r="D126" s="311">
        <v>1006.1</v>
      </c>
      <c r="E126" s="311">
        <v>0</v>
      </c>
      <c r="F126" s="311">
        <v>22.8</v>
      </c>
      <c r="G126" s="311">
        <v>65.599999999999994</v>
      </c>
      <c r="H126" s="311">
        <v>3.8</v>
      </c>
      <c r="I126" s="311">
        <v>198.3</v>
      </c>
      <c r="J126" s="311">
        <v>673.1</v>
      </c>
    </row>
    <row r="127" spans="1:10" x14ac:dyDescent="0.2">
      <c r="A127" s="400"/>
      <c r="C127" s="310">
        <v>44597.416666666672</v>
      </c>
      <c r="D127" s="311">
        <v>1005.3</v>
      </c>
      <c r="E127" s="311">
        <v>0</v>
      </c>
      <c r="F127" s="311">
        <v>23.5</v>
      </c>
      <c r="G127" s="311">
        <v>63.2</v>
      </c>
      <c r="H127" s="311">
        <v>4.3</v>
      </c>
      <c r="I127" s="311">
        <v>208</v>
      </c>
      <c r="J127" s="311">
        <v>1001</v>
      </c>
    </row>
    <row r="128" spans="1:10" x14ac:dyDescent="0.2">
      <c r="A128" s="400"/>
      <c r="C128" s="310">
        <v>44597.458333333328</v>
      </c>
      <c r="D128" s="311">
        <v>1004.7</v>
      </c>
      <c r="E128" s="311">
        <v>0</v>
      </c>
      <c r="F128" s="311">
        <v>23.7</v>
      </c>
      <c r="G128" s="311">
        <v>62.5</v>
      </c>
      <c r="H128" s="311">
        <v>4.4000000000000004</v>
      </c>
      <c r="I128" s="311">
        <v>209.8</v>
      </c>
      <c r="J128" s="311">
        <v>691.2</v>
      </c>
    </row>
    <row r="129" spans="1:10" x14ac:dyDescent="0.2">
      <c r="A129" s="400"/>
      <c r="C129" s="310">
        <v>44597.5</v>
      </c>
      <c r="D129" s="311">
        <v>1004.1</v>
      </c>
      <c r="E129" s="311">
        <v>0</v>
      </c>
      <c r="F129" s="311">
        <v>23.8</v>
      </c>
      <c r="G129" s="311">
        <v>62.8</v>
      </c>
      <c r="H129" s="311">
        <v>5.0999999999999996</v>
      </c>
      <c r="I129" s="311">
        <v>213.6</v>
      </c>
      <c r="J129" s="311">
        <v>892.8</v>
      </c>
    </row>
    <row r="130" spans="1:10" x14ac:dyDescent="0.2">
      <c r="A130" s="400"/>
      <c r="C130" s="310">
        <v>44597.541666666672</v>
      </c>
      <c r="D130" s="311">
        <v>1003.2</v>
      </c>
      <c r="E130" s="311">
        <v>0</v>
      </c>
      <c r="F130" s="311">
        <v>23.9</v>
      </c>
      <c r="G130" s="311">
        <v>63.8</v>
      </c>
      <c r="H130" s="311">
        <v>4.7</v>
      </c>
      <c r="I130" s="311">
        <v>205.2</v>
      </c>
      <c r="J130" s="311">
        <v>950.1</v>
      </c>
    </row>
    <row r="131" spans="1:10" x14ac:dyDescent="0.2">
      <c r="A131" s="400"/>
      <c r="C131" s="310">
        <v>44597.583333333328</v>
      </c>
      <c r="D131" s="311">
        <v>1002.5</v>
      </c>
      <c r="E131" s="311">
        <v>0</v>
      </c>
      <c r="F131" s="311">
        <v>23.8</v>
      </c>
      <c r="G131" s="311">
        <v>63.7</v>
      </c>
      <c r="H131" s="311">
        <v>5.7</v>
      </c>
      <c r="I131" s="311">
        <v>195.5</v>
      </c>
      <c r="J131" s="311">
        <v>837.3</v>
      </c>
    </row>
    <row r="132" spans="1:10" x14ac:dyDescent="0.2">
      <c r="A132" s="400"/>
      <c r="C132" s="310">
        <v>44597.625</v>
      </c>
      <c r="D132" s="311">
        <v>1002.1</v>
      </c>
      <c r="E132" s="311">
        <v>0</v>
      </c>
      <c r="F132" s="311">
        <v>23.8</v>
      </c>
      <c r="G132" s="311">
        <v>62.4</v>
      </c>
      <c r="H132" s="311">
        <v>5.4</v>
      </c>
      <c r="I132" s="311">
        <v>190.6</v>
      </c>
      <c r="J132" s="311">
        <v>651.70000000000005</v>
      </c>
    </row>
    <row r="133" spans="1:10" x14ac:dyDescent="0.2">
      <c r="A133" s="400"/>
      <c r="C133" s="310">
        <v>44597.666666666672</v>
      </c>
      <c r="D133" s="311">
        <v>1002.1</v>
      </c>
      <c r="E133" s="311">
        <v>0</v>
      </c>
      <c r="F133" s="311">
        <v>23.7</v>
      </c>
      <c r="G133" s="311">
        <v>62.4</v>
      </c>
      <c r="H133" s="311">
        <v>5.2</v>
      </c>
      <c r="I133" s="311">
        <v>186.2</v>
      </c>
      <c r="J133" s="311">
        <v>425.8</v>
      </c>
    </row>
    <row r="134" spans="1:10" x14ac:dyDescent="0.2">
      <c r="A134" s="400"/>
      <c r="C134" s="310">
        <v>44597.708333333328</v>
      </c>
      <c r="D134" s="311">
        <v>1002.6</v>
      </c>
      <c r="E134" s="311">
        <v>0</v>
      </c>
      <c r="F134" s="311">
        <v>22.9</v>
      </c>
      <c r="G134" s="311">
        <v>66.5</v>
      </c>
      <c r="H134" s="311">
        <v>6</v>
      </c>
      <c r="I134" s="311">
        <v>178.5</v>
      </c>
      <c r="J134" s="311">
        <v>180.8</v>
      </c>
    </row>
    <row r="135" spans="1:10" x14ac:dyDescent="0.2">
      <c r="A135" s="400"/>
      <c r="C135" s="310">
        <v>44597.75</v>
      </c>
      <c r="D135" s="311">
        <v>1003.8</v>
      </c>
      <c r="E135" s="311">
        <v>0</v>
      </c>
      <c r="F135" s="311">
        <v>22</v>
      </c>
      <c r="G135" s="311">
        <v>71.7</v>
      </c>
      <c r="H135" s="311">
        <v>4.8</v>
      </c>
      <c r="I135" s="311">
        <v>174.5</v>
      </c>
      <c r="J135" s="311">
        <v>15.1</v>
      </c>
    </row>
    <row r="136" spans="1:10" x14ac:dyDescent="0.2">
      <c r="A136" s="400"/>
      <c r="C136" s="310">
        <v>44597.791666666672</v>
      </c>
      <c r="D136" s="311">
        <v>1004.7</v>
      </c>
      <c r="E136" s="311">
        <v>0</v>
      </c>
      <c r="F136" s="311">
        <v>21.6</v>
      </c>
      <c r="G136" s="311">
        <v>74.099999999999994</v>
      </c>
      <c r="H136" s="311">
        <v>4.5999999999999996</v>
      </c>
      <c r="I136" s="311">
        <v>165.8</v>
      </c>
      <c r="J136" s="311">
        <v>0</v>
      </c>
    </row>
    <row r="137" spans="1:10" x14ac:dyDescent="0.2">
      <c r="A137" s="400"/>
      <c r="C137" s="310">
        <v>44597.833333333328</v>
      </c>
      <c r="D137" s="311">
        <v>1005.5</v>
      </c>
      <c r="E137" s="311">
        <v>0</v>
      </c>
      <c r="F137" s="311">
        <v>21.5</v>
      </c>
      <c r="G137" s="311">
        <v>72.8</v>
      </c>
      <c r="H137" s="311">
        <v>4.4000000000000004</v>
      </c>
      <c r="I137" s="311">
        <v>165.6</v>
      </c>
      <c r="J137" s="311">
        <v>0</v>
      </c>
    </row>
    <row r="138" spans="1:10" x14ac:dyDescent="0.2">
      <c r="A138" s="400"/>
      <c r="C138" s="310">
        <v>44597.875</v>
      </c>
      <c r="D138" s="311">
        <v>1006</v>
      </c>
      <c r="E138" s="311">
        <v>0</v>
      </c>
      <c r="F138" s="311">
        <v>21.4</v>
      </c>
      <c r="G138" s="311">
        <v>72</v>
      </c>
      <c r="H138" s="311">
        <v>4.0999999999999996</v>
      </c>
      <c r="I138" s="311">
        <v>161.80000000000001</v>
      </c>
      <c r="J138" s="311">
        <v>0</v>
      </c>
    </row>
    <row r="139" spans="1:10" x14ac:dyDescent="0.2">
      <c r="A139" s="400"/>
      <c r="C139" s="310">
        <v>44597.916666666672</v>
      </c>
      <c r="D139" s="311">
        <v>1006.3</v>
      </c>
      <c r="E139" s="311">
        <v>0</v>
      </c>
      <c r="F139" s="311">
        <v>21.3</v>
      </c>
      <c r="G139" s="311">
        <v>72</v>
      </c>
      <c r="H139" s="311">
        <v>3.8</v>
      </c>
      <c r="I139" s="353">
        <v>161.4</v>
      </c>
      <c r="J139" s="311">
        <v>0</v>
      </c>
    </row>
    <row r="140" spans="1:10" x14ac:dyDescent="0.2">
      <c r="A140" s="400"/>
      <c r="C140" s="310">
        <v>44597.958333333328</v>
      </c>
      <c r="D140" s="311">
        <v>1006</v>
      </c>
      <c r="E140" s="311">
        <v>0</v>
      </c>
      <c r="F140" s="311">
        <v>21.2</v>
      </c>
      <c r="G140" s="311">
        <v>71.599999999999994</v>
      </c>
      <c r="H140" s="345">
        <v>2.7</v>
      </c>
      <c r="I140" s="361">
        <v>157.1</v>
      </c>
      <c r="J140" s="347">
        <v>0</v>
      </c>
    </row>
    <row r="141" spans="1:10" x14ac:dyDescent="0.2">
      <c r="A141" s="400"/>
      <c r="C141" s="310">
        <v>44598</v>
      </c>
      <c r="D141" s="311">
        <v>1005.6</v>
      </c>
      <c r="E141" s="311">
        <v>0</v>
      </c>
      <c r="F141" s="311">
        <v>21</v>
      </c>
      <c r="G141" s="345">
        <v>72</v>
      </c>
      <c r="H141" s="362">
        <v>1.3</v>
      </c>
      <c r="I141" s="361">
        <v>165.5</v>
      </c>
      <c r="J141" s="347">
        <v>0</v>
      </c>
    </row>
    <row r="142" spans="1:10" x14ac:dyDescent="0.2">
      <c r="A142" s="400"/>
      <c r="C142" s="310">
        <v>44598.041666666672</v>
      </c>
      <c r="D142" s="311">
        <v>1005.1</v>
      </c>
      <c r="E142" s="311">
        <v>0</v>
      </c>
      <c r="F142" s="311">
        <v>20.399999999999999</v>
      </c>
      <c r="G142" s="311">
        <v>74.900000000000006</v>
      </c>
      <c r="H142" s="345">
        <v>0.6</v>
      </c>
      <c r="I142" s="361">
        <v>14</v>
      </c>
      <c r="J142" s="347">
        <v>0</v>
      </c>
    </row>
    <row r="143" spans="1:10" x14ac:dyDescent="0.2">
      <c r="A143" s="400"/>
      <c r="C143" s="310">
        <v>44598.083333333328</v>
      </c>
      <c r="D143" s="311">
        <v>1005.1</v>
      </c>
      <c r="E143" s="311">
        <v>0</v>
      </c>
      <c r="F143" s="311">
        <v>20.3</v>
      </c>
      <c r="G143" s="311">
        <v>74.900000000000006</v>
      </c>
      <c r="H143" s="311">
        <v>1.1000000000000001</v>
      </c>
      <c r="I143" s="356">
        <v>102.1</v>
      </c>
      <c r="J143" s="311">
        <v>0</v>
      </c>
    </row>
    <row r="144" spans="1:10" x14ac:dyDescent="0.2">
      <c r="A144" s="400"/>
      <c r="C144" s="310">
        <v>44598.125</v>
      </c>
      <c r="D144" s="311">
        <v>1004.7</v>
      </c>
      <c r="E144" s="311">
        <v>0</v>
      </c>
      <c r="F144" s="311">
        <v>20.3</v>
      </c>
      <c r="G144" s="311">
        <v>74.400000000000006</v>
      </c>
      <c r="H144" s="311">
        <v>2</v>
      </c>
      <c r="I144" s="353">
        <v>105.2</v>
      </c>
      <c r="J144" s="311">
        <v>0</v>
      </c>
    </row>
    <row r="145" spans="1:10" x14ac:dyDescent="0.2">
      <c r="A145" s="400"/>
      <c r="C145" s="310">
        <v>44598.166666666672</v>
      </c>
      <c r="D145" s="311">
        <v>1004.7</v>
      </c>
      <c r="E145" s="311">
        <v>0</v>
      </c>
      <c r="F145" s="311">
        <v>20.7</v>
      </c>
      <c r="G145" s="345">
        <v>72.3</v>
      </c>
      <c r="H145" s="362">
        <v>2</v>
      </c>
      <c r="I145" s="361">
        <v>105.8</v>
      </c>
      <c r="J145" s="347">
        <v>0</v>
      </c>
    </row>
    <row r="146" spans="1:10" x14ac:dyDescent="0.2">
      <c r="A146" s="400"/>
      <c r="C146" s="310">
        <v>44598.208333333328</v>
      </c>
      <c r="D146" s="311">
        <v>1004.8</v>
      </c>
      <c r="E146" s="311">
        <v>0</v>
      </c>
      <c r="F146" s="311">
        <v>21.3</v>
      </c>
      <c r="G146" s="311">
        <v>69.900000000000006</v>
      </c>
      <c r="H146" s="345">
        <v>1.4</v>
      </c>
      <c r="I146" s="361">
        <v>128</v>
      </c>
      <c r="J146" s="347">
        <v>1.5</v>
      </c>
    </row>
    <row r="147" spans="1:10" x14ac:dyDescent="0.2">
      <c r="A147" s="400"/>
      <c r="C147" s="310">
        <v>44598.25</v>
      </c>
      <c r="D147" s="311">
        <v>1005.3</v>
      </c>
      <c r="E147" s="311">
        <v>0</v>
      </c>
      <c r="F147" s="311">
        <v>21.6</v>
      </c>
      <c r="G147" s="345">
        <v>69.5</v>
      </c>
      <c r="H147" s="363">
        <v>1.5</v>
      </c>
      <c r="I147" s="361">
        <v>178.2</v>
      </c>
      <c r="J147" s="347">
        <v>29.2</v>
      </c>
    </row>
    <row r="148" spans="1:10" x14ac:dyDescent="0.2">
      <c r="A148" s="400"/>
      <c r="C148" s="310">
        <v>44598.291666666672</v>
      </c>
      <c r="D148" s="311">
        <v>1005.6</v>
      </c>
      <c r="E148" s="311">
        <v>0</v>
      </c>
      <c r="F148" s="311">
        <v>21.9</v>
      </c>
      <c r="G148" s="345">
        <v>68.3</v>
      </c>
      <c r="H148" s="361">
        <v>2.2999999999999998</v>
      </c>
      <c r="I148" s="361">
        <v>176.3</v>
      </c>
      <c r="J148" s="347">
        <v>112.9</v>
      </c>
    </row>
    <row r="149" spans="1:10" x14ac:dyDescent="0.2">
      <c r="A149" s="400"/>
      <c r="C149" s="310">
        <v>44598.333333333328</v>
      </c>
      <c r="D149" s="311">
        <v>1005.5</v>
      </c>
      <c r="E149" s="311">
        <v>0</v>
      </c>
      <c r="F149" s="311">
        <v>22.3</v>
      </c>
      <c r="G149" s="311">
        <v>66.900000000000006</v>
      </c>
      <c r="H149" s="356">
        <v>2.5</v>
      </c>
      <c r="I149" s="356">
        <v>199.7</v>
      </c>
      <c r="J149" s="311">
        <v>319.89999999999998</v>
      </c>
    </row>
    <row r="150" spans="1:10" x14ac:dyDescent="0.2">
      <c r="A150" s="400"/>
      <c r="C150" s="310">
        <v>44598.375</v>
      </c>
      <c r="D150" s="311">
        <v>1005.1</v>
      </c>
      <c r="E150" s="311">
        <v>0</v>
      </c>
      <c r="F150" s="311">
        <v>23</v>
      </c>
      <c r="G150" s="311">
        <v>65</v>
      </c>
      <c r="H150" s="311">
        <v>3.5</v>
      </c>
      <c r="I150" s="311">
        <v>210.6</v>
      </c>
      <c r="J150" s="311">
        <v>699.6</v>
      </c>
    </row>
    <row r="151" spans="1:10" x14ac:dyDescent="0.2">
      <c r="A151" s="400"/>
      <c r="C151" s="310">
        <v>44598.416666666672</v>
      </c>
      <c r="D151" s="311">
        <v>1004.5</v>
      </c>
      <c r="E151" s="311">
        <v>0</v>
      </c>
      <c r="F151" s="311">
        <v>23.4</v>
      </c>
      <c r="G151" s="311">
        <v>63.5</v>
      </c>
      <c r="H151" s="311">
        <v>3.4</v>
      </c>
      <c r="I151" s="311">
        <v>223.2</v>
      </c>
      <c r="J151" s="311">
        <v>854.6</v>
      </c>
    </row>
    <row r="152" spans="1:10" x14ac:dyDescent="0.2">
      <c r="A152" s="400"/>
      <c r="C152" s="310">
        <v>44598.458333333328</v>
      </c>
      <c r="D152" s="311">
        <v>1003.8</v>
      </c>
      <c r="E152" s="311">
        <v>0</v>
      </c>
      <c r="F152" s="311">
        <v>23.6</v>
      </c>
      <c r="G152" s="311">
        <v>62.7</v>
      </c>
      <c r="H152" s="311">
        <v>4.5999999999999996</v>
      </c>
      <c r="I152" s="311">
        <v>208.8</v>
      </c>
      <c r="J152" s="311">
        <v>718.4</v>
      </c>
    </row>
    <row r="153" spans="1:10" x14ac:dyDescent="0.2">
      <c r="A153" s="400"/>
      <c r="C153" s="310">
        <v>44598.5</v>
      </c>
      <c r="D153" s="311">
        <v>1003.3</v>
      </c>
      <c r="E153" s="311">
        <v>0</v>
      </c>
      <c r="F153" s="311">
        <v>24</v>
      </c>
      <c r="G153" s="311">
        <v>62.7</v>
      </c>
      <c r="H153" s="311">
        <v>4.9000000000000004</v>
      </c>
      <c r="I153" s="311">
        <v>195.5</v>
      </c>
      <c r="J153" s="311">
        <v>842.1</v>
      </c>
    </row>
    <row r="154" spans="1:10" x14ac:dyDescent="0.2">
      <c r="A154" s="400"/>
      <c r="C154" s="310">
        <v>44598.541666666672</v>
      </c>
      <c r="D154" s="311">
        <v>1002.9</v>
      </c>
      <c r="E154" s="311">
        <v>0</v>
      </c>
      <c r="F154" s="311">
        <v>23.5</v>
      </c>
      <c r="G154" s="311">
        <v>64.3</v>
      </c>
      <c r="H154" s="311">
        <v>5.6</v>
      </c>
      <c r="I154" s="311">
        <v>199.9</v>
      </c>
      <c r="J154" s="311">
        <v>772.1</v>
      </c>
    </row>
    <row r="155" spans="1:10" x14ac:dyDescent="0.2">
      <c r="A155" s="400"/>
      <c r="C155" s="310">
        <v>44598.583333333328</v>
      </c>
      <c r="D155" s="311">
        <v>1002.9</v>
      </c>
      <c r="E155" s="311">
        <v>0</v>
      </c>
      <c r="F155" s="311">
        <v>23.4</v>
      </c>
      <c r="G155" s="311">
        <v>64.400000000000006</v>
      </c>
      <c r="H155" s="311">
        <v>5</v>
      </c>
      <c r="I155" s="311">
        <v>199.9</v>
      </c>
      <c r="J155" s="311">
        <v>629</v>
      </c>
    </row>
    <row r="156" spans="1:10" x14ac:dyDescent="0.2">
      <c r="A156" s="400"/>
      <c r="C156" s="310">
        <v>44598.625</v>
      </c>
      <c r="D156" s="311">
        <v>1002.9</v>
      </c>
      <c r="E156" s="311">
        <v>0</v>
      </c>
      <c r="F156" s="311">
        <v>23.6</v>
      </c>
      <c r="G156" s="311">
        <v>62.7</v>
      </c>
      <c r="H156" s="311">
        <v>4.2</v>
      </c>
      <c r="I156" s="311">
        <v>196.1</v>
      </c>
      <c r="J156" s="311">
        <v>503.6</v>
      </c>
    </row>
    <row r="157" spans="1:10" x14ac:dyDescent="0.2">
      <c r="A157" s="400"/>
      <c r="C157" s="310">
        <v>44598.666666666672</v>
      </c>
      <c r="D157" s="311">
        <v>1002.7</v>
      </c>
      <c r="E157" s="311">
        <v>0</v>
      </c>
      <c r="F157" s="311">
        <v>23.9</v>
      </c>
      <c r="G157" s="311">
        <v>61.8</v>
      </c>
      <c r="H157" s="311">
        <v>4.3</v>
      </c>
      <c r="I157" s="311">
        <v>183.7</v>
      </c>
      <c r="J157" s="311">
        <v>528</v>
      </c>
    </row>
    <row r="158" spans="1:10" x14ac:dyDescent="0.2">
      <c r="A158" s="400"/>
      <c r="C158" s="310">
        <v>44598.708333333328</v>
      </c>
      <c r="D158" s="311">
        <v>1003.2</v>
      </c>
      <c r="E158" s="311">
        <v>0</v>
      </c>
      <c r="F158" s="311">
        <v>23.1</v>
      </c>
      <c r="G158" s="311">
        <v>64.400000000000006</v>
      </c>
      <c r="H158" s="311">
        <v>4.8</v>
      </c>
      <c r="I158" s="311">
        <v>181.8</v>
      </c>
      <c r="J158" s="311">
        <v>168.7</v>
      </c>
    </row>
    <row r="159" spans="1:10" x14ac:dyDescent="0.2">
      <c r="A159" s="400"/>
      <c r="C159" s="310">
        <v>44598.75</v>
      </c>
      <c r="D159" s="311">
        <v>1004.5</v>
      </c>
      <c r="E159" s="311">
        <v>0</v>
      </c>
      <c r="F159" s="311">
        <v>22.5</v>
      </c>
      <c r="G159" s="311">
        <v>66.7</v>
      </c>
      <c r="H159" s="311">
        <v>4.2</v>
      </c>
      <c r="I159" s="311">
        <v>166</v>
      </c>
      <c r="J159" s="311">
        <v>11.8</v>
      </c>
    </row>
    <row r="160" spans="1:10" x14ac:dyDescent="0.2">
      <c r="A160" s="400"/>
      <c r="C160" s="310">
        <v>44598.791666666672</v>
      </c>
      <c r="D160" s="311">
        <v>1005.7</v>
      </c>
      <c r="E160" s="311">
        <v>0</v>
      </c>
      <c r="F160" s="311">
        <v>22.1</v>
      </c>
      <c r="G160" s="311">
        <v>67.900000000000006</v>
      </c>
      <c r="H160" s="311">
        <v>4</v>
      </c>
      <c r="I160" s="311">
        <v>168.7</v>
      </c>
      <c r="J160" s="311">
        <v>0</v>
      </c>
    </row>
    <row r="161" spans="1:10" x14ac:dyDescent="0.2">
      <c r="A161" s="400"/>
      <c r="C161" s="310">
        <v>44598.833333333328</v>
      </c>
      <c r="D161" s="311">
        <v>1006.3</v>
      </c>
      <c r="E161" s="311">
        <v>0</v>
      </c>
      <c r="F161" s="311">
        <v>21.7</v>
      </c>
      <c r="G161" s="311">
        <v>70.099999999999994</v>
      </c>
      <c r="H161" s="311">
        <v>3.9</v>
      </c>
      <c r="I161" s="311">
        <v>174.6</v>
      </c>
      <c r="J161" s="311">
        <v>0</v>
      </c>
    </row>
    <row r="162" spans="1:10" x14ac:dyDescent="0.2">
      <c r="A162" s="400"/>
      <c r="C162" s="310">
        <v>44598.875</v>
      </c>
      <c r="D162" s="311">
        <v>1006.7</v>
      </c>
      <c r="E162" s="311">
        <v>0</v>
      </c>
      <c r="F162" s="311">
        <v>21.5</v>
      </c>
      <c r="G162" s="311">
        <v>69.8</v>
      </c>
      <c r="H162" s="311">
        <v>4.2</v>
      </c>
      <c r="I162" s="311">
        <v>165.4</v>
      </c>
      <c r="J162" s="311">
        <v>0</v>
      </c>
    </row>
    <row r="163" spans="1:10" x14ac:dyDescent="0.2">
      <c r="A163" s="400"/>
      <c r="C163" s="310">
        <v>44598.916666666672</v>
      </c>
      <c r="D163" s="311">
        <v>1006.8</v>
      </c>
      <c r="E163" s="311">
        <v>0</v>
      </c>
      <c r="F163" s="311">
        <v>21.8</v>
      </c>
      <c r="G163" s="311">
        <v>66.900000000000006</v>
      </c>
      <c r="H163" s="311">
        <v>3.4</v>
      </c>
      <c r="I163" s="311">
        <v>161.19999999999999</v>
      </c>
      <c r="J163" s="311">
        <v>0</v>
      </c>
    </row>
    <row r="164" spans="1:10" x14ac:dyDescent="0.2">
      <c r="A164" s="400"/>
      <c r="C164" s="310">
        <v>44598.958333333328</v>
      </c>
      <c r="D164" s="311">
        <v>1006.4</v>
      </c>
      <c r="E164" s="311">
        <v>0</v>
      </c>
      <c r="F164" s="311">
        <v>21.7</v>
      </c>
      <c r="G164" s="345">
        <v>66.7</v>
      </c>
      <c r="H164" s="360">
        <v>2.4</v>
      </c>
      <c r="I164" s="360">
        <v>156.6</v>
      </c>
      <c r="J164" s="347">
        <v>0</v>
      </c>
    </row>
    <row r="165" spans="1:10" x14ac:dyDescent="0.2">
      <c r="A165" s="400"/>
      <c r="C165" s="310">
        <v>44599</v>
      </c>
      <c r="D165" s="311">
        <v>1005.8</v>
      </c>
      <c r="E165" s="311">
        <v>0</v>
      </c>
      <c r="F165" s="311">
        <v>21.5</v>
      </c>
      <c r="G165" s="345">
        <v>67.2</v>
      </c>
      <c r="H165" s="361">
        <v>2.2999999999999998</v>
      </c>
      <c r="I165" s="361">
        <v>156.9</v>
      </c>
      <c r="J165" s="347">
        <v>0</v>
      </c>
    </row>
    <row r="166" spans="1:10" x14ac:dyDescent="0.2">
      <c r="A166" s="400"/>
      <c r="C166" s="310">
        <v>44599.041666666672</v>
      </c>
      <c r="D166" s="311">
        <v>1005.3</v>
      </c>
      <c r="E166" s="311">
        <v>0</v>
      </c>
      <c r="F166" s="311">
        <v>21</v>
      </c>
      <c r="G166" s="345">
        <v>68.2</v>
      </c>
      <c r="H166" s="361">
        <v>2.7</v>
      </c>
      <c r="I166" s="361">
        <v>172.1</v>
      </c>
      <c r="J166" s="347">
        <v>0</v>
      </c>
    </row>
    <row r="167" spans="1:10" x14ac:dyDescent="0.2">
      <c r="A167" s="400"/>
      <c r="C167" s="310">
        <v>44599.083333333328</v>
      </c>
      <c r="D167" s="311">
        <v>1005</v>
      </c>
      <c r="E167" s="311">
        <v>0</v>
      </c>
      <c r="F167" s="311">
        <v>20.7</v>
      </c>
      <c r="G167" s="345">
        <v>69.3</v>
      </c>
      <c r="H167" s="366">
        <v>2.7</v>
      </c>
      <c r="I167" s="361">
        <v>163.19999999999999</v>
      </c>
      <c r="J167" s="347">
        <v>0</v>
      </c>
    </row>
    <row r="168" spans="1:10" x14ac:dyDescent="0.2">
      <c r="A168" s="400"/>
      <c r="C168" s="310">
        <v>44599.125</v>
      </c>
      <c r="D168" s="311">
        <v>1004.9</v>
      </c>
      <c r="E168" s="311">
        <v>0</v>
      </c>
      <c r="F168" s="311">
        <v>20.6</v>
      </c>
      <c r="G168" s="345">
        <v>70</v>
      </c>
      <c r="H168" s="371">
        <v>2.6</v>
      </c>
      <c r="I168" s="369">
        <v>156.80000000000001</v>
      </c>
      <c r="J168" s="347">
        <v>0</v>
      </c>
    </row>
    <row r="169" spans="1:10" x14ac:dyDescent="0.2">
      <c r="A169" s="400"/>
      <c r="C169" s="310">
        <v>44599.166666666672</v>
      </c>
      <c r="D169" s="311">
        <v>1005</v>
      </c>
      <c r="E169" s="311">
        <v>0</v>
      </c>
      <c r="F169" s="311">
        <v>20.2</v>
      </c>
      <c r="G169" s="345">
        <v>70.900000000000006</v>
      </c>
      <c r="H169" s="367">
        <v>1.5</v>
      </c>
      <c r="I169" s="367">
        <v>120.6</v>
      </c>
      <c r="J169" s="347">
        <v>0</v>
      </c>
    </row>
    <row r="170" spans="1:10" x14ac:dyDescent="0.2">
      <c r="A170" s="400"/>
      <c r="C170" s="310">
        <v>44599.208333333328</v>
      </c>
      <c r="D170" s="311">
        <v>1005.5</v>
      </c>
      <c r="E170" s="311">
        <v>0</v>
      </c>
      <c r="F170" s="311">
        <v>19.7</v>
      </c>
      <c r="G170" s="345">
        <v>71.8</v>
      </c>
      <c r="H170" s="367">
        <v>1.1000000000000001</v>
      </c>
      <c r="I170" s="367">
        <v>109.4</v>
      </c>
      <c r="J170" s="347">
        <v>3</v>
      </c>
    </row>
    <row r="171" spans="1:10" x14ac:dyDescent="0.2">
      <c r="A171" s="400"/>
      <c r="C171" s="310">
        <v>44599.25</v>
      </c>
      <c r="D171" s="311">
        <v>1006.3</v>
      </c>
      <c r="E171" s="311">
        <v>0</v>
      </c>
      <c r="F171" s="311">
        <v>20.6</v>
      </c>
      <c r="G171" s="345">
        <v>69.8</v>
      </c>
      <c r="H171" s="367">
        <v>0</v>
      </c>
      <c r="I171" s="367">
        <v>132.9</v>
      </c>
      <c r="J171" s="347">
        <v>103</v>
      </c>
    </row>
    <row r="172" spans="1:10" x14ac:dyDescent="0.2">
      <c r="A172" s="400"/>
      <c r="C172" s="310">
        <v>44599.291666666672</v>
      </c>
      <c r="D172" s="311">
        <v>1006.4</v>
      </c>
      <c r="E172" s="311">
        <v>0</v>
      </c>
      <c r="F172" s="311">
        <v>22.4</v>
      </c>
      <c r="G172" s="345">
        <v>64.7</v>
      </c>
      <c r="H172" s="371">
        <v>0.8</v>
      </c>
      <c r="I172" s="371">
        <v>123.4</v>
      </c>
      <c r="J172" s="347">
        <v>375.9</v>
      </c>
    </row>
    <row r="173" spans="1:10" x14ac:dyDescent="0.2">
      <c r="A173" s="400"/>
      <c r="C173" s="310">
        <v>44599.333333333328</v>
      </c>
      <c r="D173" s="311">
        <v>1006.1</v>
      </c>
      <c r="E173" s="311">
        <v>0</v>
      </c>
      <c r="F173" s="311">
        <v>22.1</v>
      </c>
      <c r="G173" s="311">
        <v>66.400000000000006</v>
      </c>
      <c r="H173" s="311">
        <v>2</v>
      </c>
      <c r="I173" s="311">
        <v>333.6</v>
      </c>
      <c r="J173" s="311">
        <v>631.70000000000005</v>
      </c>
    </row>
    <row r="174" spans="1:10" x14ac:dyDescent="0.2">
      <c r="A174" s="400"/>
      <c r="C174" s="310">
        <v>44599.375</v>
      </c>
      <c r="D174" s="311">
        <v>1005.3</v>
      </c>
      <c r="E174" s="311">
        <v>0</v>
      </c>
      <c r="F174" s="311">
        <v>23.2</v>
      </c>
      <c r="G174" s="311">
        <v>63.4</v>
      </c>
      <c r="H174" s="311">
        <v>2.9</v>
      </c>
      <c r="I174" s="311">
        <v>188.3</v>
      </c>
      <c r="J174" s="311">
        <v>831.6</v>
      </c>
    </row>
    <row r="175" spans="1:10" x14ac:dyDescent="0.2">
      <c r="A175" s="400"/>
      <c r="C175" s="310">
        <v>44599.416666666672</v>
      </c>
      <c r="D175" s="312">
        <v>1004.5</v>
      </c>
      <c r="E175" s="311">
        <v>0</v>
      </c>
      <c r="F175" s="311">
        <v>24.1</v>
      </c>
      <c r="G175" s="311">
        <v>60.3</v>
      </c>
      <c r="H175" s="311">
        <v>6</v>
      </c>
      <c r="I175" s="311">
        <v>185.4</v>
      </c>
      <c r="J175" s="311">
        <v>968.6</v>
      </c>
    </row>
    <row r="176" spans="1:10" x14ac:dyDescent="0.2">
      <c r="A176" s="400"/>
      <c r="C176" s="310">
        <v>44599.458333333328</v>
      </c>
      <c r="D176" s="311">
        <v>1003.9</v>
      </c>
      <c r="E176" s="311">
        <v>0</v>
      </c>
      <c r="F176" s="311">
        <v>24.6</v>
      </c>
      <c r="G176" s="311">
        <v>58.4</v>
      </c>
      <c r="H176" s="311">
        <v>5.8</v>
      </c>
      <c r="I176" s="311">
        <v>186.5</v>
      </c>
      <c r="J176" s="311">
        <v>703.8</v>
      </c>
    </row>
    <row r="177" spans="1:10" x14ac:dyDescent="0.2">
      <c r="A177" s="400"/>
      <c r="C177" s="310">
        <v>44599.5</v>
      </c>
      <c r="D177" s="311">
        <v>1003.2</v>
      </c>
      <c r="E177" s="311">
        <v>0</v>
      </c>
      <c r="F177" s="311">
        <v>24.4</v>
      </c>
      <c r="G177" s="311">
        <v>58.8</v>
      </c>
      <c r="H177" s="311">
        <v>7.2</v>
      </c>
      <c r="I177" s="311">
        <v>187.9</v>
      </c>
      <c r="J177" s="311">
        <v>886.1</v>
      </c>
    </row>
    <row r="178" spans="1:10" x14ac:dyDescent="0.2">
      <c r="A178" s="400"/>
      <c r="C178" s="310">
        <v>44599.541666666672</v>
      </c>
      <c r="D178" s="311">
        <v>1002.7</v>
      </c>
      <c r="E178" s="311">
        <v>0</v>
      </c>
      <c r="F178" s="311">
        <v>24.1</v>
      </c>
      <c r="G178" s="311">
        <v>62.1</v>
      </c>
      <c r="H178" s="311">
        <v>7.5</v>
      </c>
      <c r="I178" s="311">
        <v>194.6</v>
      </c>
      <c r="J178" s="311">
        <v>976.7</v>
      </c>
    </row>
    <row r="179" spans="1:10" x14ac:dyDescent="0.2">
      <c r="A179" s="400"/>
      <c r="C179" s="310">
        <v>44599.583333333328</v>
      </c>
      <c r="D179" s="311">
        <v>1002.2</v>
      </c>
      <c r="E179" s="311">
        <v>0</v>
      </c>
      <c r="F179" s="311">
        <v>24</v>
      </c>
      <c r="G179" s="311">
        <v>64.900000000000006</v>
      </c>
      <c r="H179" s="311">
        <v>6.8</v>
      </c>
      <c r="I179" s="311">
        <v>181.5</v>
      </c>
      <c r="J179" s="311">
        <v>777.1</v>
      </c>
    </row>
    <row r="180" spans="1:10" x14ac:dyDescent="0.2">
      <c r="A180" s="400"/>
      <c r="C180" s="310">
        <v>44599.625</v>
      </c>
      <c r="D180" s="311">
        <v>1002.2</v>
      </c>
      <c r="E180" s="311">
        <v>0</v>
      </c>
      <c r="F180" s="311">
        <v>23.8</v>
      </c>
      <c r="G180" s="311">
        <v>66.599999999999994</v>
      </c>
      <c r="H180" s="311">
        <v>7.1</v>
      </c>
      <c r="I180" s="311">
        <v>190.3</v>
      </c>
      <c r="J180" s="311">
        <v>669.3</v>
      </c>
    </row>
    <row r="181" spans="1:10" x14ac:dyDescent="0.2">
      <c r="A181" s="400"/>
      <c r="C181" s="310">
        <v>44599.666666666672</v>
      </c>
      <c r="D181" s="311">
        <v>1002.3</v>
      </c>
      <c r="E181" s="311">
        <v>0</v>
      </c>
      <c r="F181" s="311">
        <v>23.4</v>
      </c>
      <c r="G181" s="311">
        <v>67.2</v>
      </c>
      <c r="H181" s="311">
        <v>6.1</v>
      </c>
      <c r="I181" s="311">
        <v>179.6</v>
      </c>
      <c r="J181" s="311">
        <v>425.6</v>
      </c>
    </row>
    <row r="182" spans="1:10" x14ac:dyDescent="0.2">
      <c r="A182" s="400"/>
      <c r="C182" s="310">
        <v>44599.708333333328</v>
      </c>
      <c r="D182" s="311">
        <v>1003.3</v>
      </c>
      <c r="E182" s="311">
        <v>0</v>
      </c>
      <c r="F182" s="311">
        <v>22.7</v>
      </c>
      <c r="G182" s="311">
        <v>69.3</v>
      </c>
      <c r="H182" s="311">
        <v>6.3</v>
      </c>
      <c r="I182" s="311">
        <v>175.6</v>
      </c>
      <c r="J182" s="311">
        <v>181.4</v>
      </c>
    </row>
    <row r="183" spans="1:10" x14ac:dyDescent="0.2">
      <c r="A183" s="400"/>
      <c r="C183" s="310">
        <v>44599.75</v>
      </c>
      <c r="D183" s="311">
        <v>1004.9</v>
      </c>
      <c r="E183" s="311">
        <v>0</v>
      </c>
      <c r="F183" s="311">
        <v>22</v>
      </c>
      <c r="G183" s="311">
        <v>72.2</v>
      </c>
      <c r="H183" s="311">
        <v>5.0999999999999996</v>
      </c>
      <c r="I183" s="311">
        <v>167.4</v>
      </c>
      <c r="J183" s="311">
        <v>14.7</v>
      </c>
    </row>
    <row r="184" spans="1:10" x14ac:dyDescent="0.2">
      <c r="A184" s="400"/>
      <c r="C184" s="310">
        <v>44599.791666666672</v>
      </c>
      <c r="D184" s="311">
        <v>1006.1</v>
      </c>
      <c r="E184" s="311">
        <v>0</v>
      </c>
      <c r="F184" s="311">
        <v>21.7</v>
      </c>
      <c r="G184" s="311">
        <v>73.5</v>
      </c>
      <c r="H184" s="311">
        <v>4.9000000000000004</v>
      </c>
      <c r="I184" s="311">
        <v>168</v>
      </c>
      <c r="J184" s="311">
        <v>0</v>
      </c>
    </row>
    <row r="185" spans="1:10" x14ac:dyDescent="0.2">
      <c r="A185" s="400"/>
      <c r="C185" s="310">
        <v>44599.833333333328</v>
      </c>
      <c r="D185" s="311">
        <v>1006.6</v>
      </c>
      <c r="E185" s="311">
        <v>0</v>
      </c>
      <c r="F185" s="311">
        <v>21.7</v>
      </c>
      <c r="G185" s="311">
        <v>73</v>
      </c>
      <c r="H185" s="311">
        <v>4.3</v>
      </c>
      <c r="I185" s="311">
        <v>163.19999999999999</v>
      </c>
      <c r="J185" s="311">
        <v>0</v>
      </c>
    </row>
    <row r="186" spans="1:10" x14ac:dyDescent="0.2">
      <c r="A186" s="400"/>
      <c r="C186" s="310">
        <v>44599.875</v>
      </c>
      <c r="D186" s="311">
        <v>1006.8</v>
      </c>
      <c r="E186" s="311">
        <v>0</v>
      </c>
      <c r="F186" s="311">
        <v>21.7</v>
      </c>
      <c r="G186" s="311">
        <v>72.7</v>
      </c>
      <c r="H186" s="311">
        <v>3.8</v>
      </c>
      <c r="I186" s="311">
        <v>171.3</v>
      </c>
      <c r="J186" s="311">
        <v>0</v>
      </c>
    </row>
    <row r="187" spans="1:10" x14ac:dyDescent="0.2">
      <c r="A187" s="400"/>
      <c r="C187" s="310">
        <v>44599.916666666672</v>
      </c>
      <c r="D187" s="311">
        <v>1006.9</v>
      </c>
      <c r="E187" s="311">
        <v>0</v>
      </c>
      <c r="F187" s="311">
        <v>21.9</v>
      </c>
      <c r="G187" s="311">
        <v>72.3</v>
      </c>
      <c r="H187" s="311">
        <v>3.2</v>
      </c>
      <c r="I187" s="311">
        <v>175.8</v>
      </c>
      <c r="J187" s="311">
        <v>0</v>
      </c>
    </row>
    <row r="188" spans="1:10" x14ac:dyDescent="0.2">
      <c r="A188" s="400"/>
      <c r="C188" s="310">
        <v>44599.958333333328</v>
      </c>
      <c r="D188" s="311">
        <v>1006.3</v>
      </c>
      <c r="E188" s="311">
        <v>0</v>
      </c>
      <c r="F188" s="311">
        <v>22.1</v>
      </c>
      <c r="G188" s="311">
        <v>70.599999999999994</v>
      </c>
      <c r="H188" s="311">
        <v>2.2000000000000002</v>
      </c>
      <c r="I188" s="311">
        <v>177.4</v>
      </c>
      <c r="J188" s="311">
        <v>0</v>
      </c>
    </row>
    <row r="189" spans="1:10" x14ac:dyDescent="0.2">
      <c r="A189" s="400"/>
      <c r="C189" s="310">
        <v>44600</v>
      </c>
      <c r="D189" s="311">
        <v>1005.9</v>
      </c>
      <c r="E189" s="311">
        <v>0</v>
      </c>
      <c r="F189" s="311">
        <v>22.2</v>
      </c>
      <c r="G189" s="311">
        <v>70</v>
      </c>
      <c r="H189" s="311">
        <v>1</v>
      </c>
      <c r="I189" s="353">
        <v>209</v>
      </c>
      <c r="J189" s="311">
        <v>0</v>
      </c>
    </row>
    <row r="190" spans="1:10" x14ac:dyDescent="0.2">
      <c r="A190" s="400"/>
      <c r="C190" s="310">
        <v>44600.041666666672</v>
      </c>
      <c r="D190" s="311">
        <v>1005.6</v>
      </c>
      <c r="E190" s="311">
        <v>0</v>
      </c>
      <c r="F190" s="311">
        <v>22</v>
      </c>
      <c r="G190" s="311">
        <v>70.5</v>
      </c>
      <c r="H190" s="345">
        <v>0.5</v>
      </c>
      <c r="I190" s="361">
        <v>322.10000000000002</v>
      </c>
      <c r="J190" s="347">
        <v>0</v>
      </c>
    </row>
    <row r="191" spans="1:10" x14ac:dyDescent="0.2">
      <c r="A191" s="400"/>
      <c r="C191" s="310">
        <v>44600.083333333328</v>
      </c>
      <c r="D191" s="311">
        <v>1005.2</v>
      </c>
      <c r="E191" s="311">
        <v>0</v>
      </c>
      <c r="F191" s="311">
        <v>21.1</v>
      </c>
      <c r="G191" s="311">
        <v>73</v>
      </c>
      <c r="H191" s="354">
        <v>0.1</v>
      </c>
      <c r="I191" s="361">
        <v>293</v>
      </c>
      <c r="J191" s="347">
        <v>0</v>
      </c>
    </row>
    <row r="192" spans="1:10" x14ac:dyDescent="0.2">
      <c r="A192" s="400"/>
      <c r="C192" s="310">
        <v>44600.125</v>
      </c>
      <c r="D192" s="311">
        <v>1005.1</v>
      </c>
      <c r="E192" s="311">
        <v>0</v>
      </c>
      <c r="F192" s="311">
        <v>20.9</v>
      </c>
      <c r="G192" s="345">
        <v>74.2</v>
      </c>
      <c r="H192" s="361">
        <v>0.2</v>
      </c>
      <c r="I192" s="361">
        <v>313.2</v>
      </c>
      <c r="J192" s="347">
        <v>0</v>
      </c>
    </row>
    <row r="193" spans="1:10" x14ac:dyDescent="0.2">
      <c r="A193" s="400"/>
      <c r="C193" s="310">
        <v>44600.166666666672</v>
      </c>
      <c r="D193" s="311">
        <v>1005.1</v>
      </c>
      <c r="E193" s="311">
        <v>0</v>
      </c>
      <c r="F193" s="311">
        <v>21.3</v>
      </c>
      <c r="G193" s="345">
        <v>72.7</v>
      </c>
      <c r="H193" s="361">
        <v>0.4</v>
      </c>
      <c r="I193" s="361">
        <v>319.8</v>
      </c>
      <c r="J193" s="347">
        <v>0</v>
      </c>
    </row>
    <row r="194" spans="1:10" x14ac:dyDescent="0.2">
      <c r="A194" s="400"/>
      <c r="C194" s="310">
        <v>44600.208333333328</v>
      </c>
      <c r="D194" s="311">
        <v>1005.4</v>
      </c>
      <c r="E194" s="311">
        <v>0</v>
      </c>
      <c r="F194" s="311">
        <v>21.8</v>
      </c>
      <c r="G194" s="345">
        <v>69.599999999999994</v>
      </c>
      <c r="H194" s="372">
        <v>1.8</v>
      </c>
      <c r="I194" s="361">
        <v>179.4</v>
      </c>
      <c r="J194" s="347">
        <v>2.6</v>
      </c>
    </row>
    <row r="195" spans="1:10" x14ac:dyDescent="0.2">
      <c r="A195" s="400"/>
      <c r="C195" s="310">
        <v>44600.25</v>
      </c>
      <c r="D195" s="311">
        <v>1005.6</v>
      </c>
      <c r="E195" s="311">
        <v>0</v>
      </c>
      <c r="F195" s="311">
        <v>21.9</v>
      </c>
      <c r="G195" s="345">
        <v>69.8</v>
      </c>
      <c r="H195" s="363">
        <v>3.2</v>
      </c>
      <c r="I195" s="361">
        <v>186.2</v>
      </c>
      <c r="J195" s="347">
        <v>105.6</v>
      </c>
    </row>
    <row r="196" spans="1:10" x14ac:dyDescent="0.2">
      <c r="A196" s="400"/>
      <c r="C196" s="310">
        <v>44600.291666666672</v>
      </c>
      <c r="D196" s="311">
        <v>1005.8</v>
      </c>
      <c r="E196" s="311">
        <v>0</v>
      </c>
      <c r="F196" s="311">
        <v>22.5</v>
      </c>
      <c r="G196" s="345">
        <v>67.8</v>
      </c>
      <c r="H196" s="361">
        <v>4.3</v>
      </c>
      <c r="I196" s="361">
        <v>183.1</v>
      </c>
      <c r="J196" s="347">
        <v>376.2</v>
      </c>
    </row>
    <row r="197" spans="1:10" x14ac:dyDescent="0.2">
      <c r="A197" s="400"/>
      <c r="C197" s="310">
        <v>44600.333333333328</v>
      </c>
      <c r="D197" s="311">
        <v>1005.6</v>
      </c>
      <c r="E197" s="311">
        <v>0</v>
      </c>
      <c r="F197" s="311">
        <v>23</v>
      </c>
      <c r="G197" s="311">
        <v>65.5</v>
      </c>
      <c r="H197" s="356">
        <v>4.9000000000000004</v>
      </c>
      <c r="I197" s="356">
        <v>189.2</v>
      </c>
      <c r="J197" s="311">
        <v>631.9</v>
      </c>
    </row>
    <row r="198" spans="1:10" x14ac:dyDescent="0.2">
      <c r="A198" s="400"/>
      <c r="C198" s="310">
        <v>44600.375</v>
      </c>
      <c r="D198" s="311">
        <v>1005.1</v>
      </c>
      <c r="E198" s="311">
        <v>0</v>
      </c>
      <c r="F198" s="311">
        <v>23.5</v>
      </c>
      <c r="G198" s="311">
        <v>63.3</v>
      </c>
      <c r="H198" s="311">
        <v>5.2</v>
      </c>
      <c r="I198" s="311">
        <v>191.9</v>
      </c>
      <c r="J198" s="311">
        <v>827.2</v>
      </c>
    </row>
    <row r="199" spans="1:10" x14ac:dyDescent="0.2">
      <c r="A199" s="400"/>
      <c r="C199" s="310">
        <v>44600.416666666672</v>
      </c>
      <c r="D199" s="311">
        <v>1004.5</v>
      </c>
      <c r="E199" s="311">
        <v>0</v>
      </c>
      <c r="F199" s="311">
        <v>23.8</v>
      </c>
      <c r="G199" s="311">
        <v>62.4</v>
      </c>
      <c r="H199" s="311">
        <v>5.2</v>
      </c>
      <c r="I199" s="311">
        <v>204.1</v>
      </c>
      <c r="J199" s="311">
        <v>961.3</v>
      </c>
    </row>
    <row r="200" spans="1:10" x14ac:dyDescent="0.2">
      <c r="A200" s="400"/>
      <c r="C200" s="310">
        <v>44600.458333333328</v>
      </c>
      <c r="D200" s="311">
        <v>1004</v>
      </c>
      <c r="E200" s="311">
        <v>0</v>
      </c>
      <c r="F200" s="311">
        <v>24.1</v>
      </c>
      <c r="G200" s="311">
        <v>61.9</v>
      </c>
      <c r="H200" s="311">
        <v>5.3</v>
      </c>
      <c r="I200" s="311">
        <v>199.2</v>
      </c>
      <c r="J200" s="311">
        <v>717.4</v>
      </c>
    </row>
    <row r="201" spans="1:10" x14ac:dyDescent="0.2">
      <c r="A201" s="400"/>
      <c r="C201" s="310">
        <v>44600.5</v>
      </c>
      <c r="D201" s="311">
        <v>1003.1</v>
      </c>
      <c r="E201" s="311">
        <v>0</v>
      </c>
      <c r="F201" s="311">
        <v>24.5</v>
      </c>
      <c r="G201" s="311">
        <v>60.7</v>
      </c>
      <c r="H201" s="311">
        <v>5</v>
      </c>
      <c r="I201" s="311">
        <v>196.5</v>
      </c>
      <c r="J201" s="311">
        <v>886.9</v>
      </c>
    </row>
    <row r="202" spans="1:10" x14ac:dyDescent="0.2">
      <c r="A202" s="400"/>
      <c r="C202" s="310">
        <v>44600.541666666672</v>
      </c>
      <c r="D202" s="311">
        <v>1002.4</v>
      </c>
      <c r="E202" s="311">
        <v>0</v>
      </c>
      <c r="F202" s="311">
        <v>24.2</v>
      </c>
      <c r="G202" s="311">
        <v>61</v>
      </c>
      <c r="H202" s="311">
        <v>5.5</v>
      </c>
      <c r="I202" s="311">
        <v>190.6</v>
      </c>
      <c r="J202" s="311">
        <v>959</v>
      </c>
    </row>
    <row r="203" spans="1:10" x14ac:dyDescent="0.2">
      <c r="A203" s="400"/>
      <c r="C203" s="310">
        <v>44600.583333333328</v>
      </c>
      <c r="D203" s="311">
        <v>1001.9</v>
      </c>
      <c r="E203" s="311">
        <v>0</v>
      </c>
      <c r="F203" s="311">
        <v>24</v>
      </c>
      <c r="G203" s="311">
        <v>62.6</v>
      </c>
      <c r="H203" s="311">
        <v>5.7</v>
      </c>
      <c r="I203" s="311">
        <v>186.8</v>
      </c>
      <c r="J203" s="311">
        <v>831.9</v>
      </c>
    </row>
    <row r="204" spans="1:10" x14ac:dyDescent="0.2">
      <c r="A204" s="400"/>
      <c r="C204" s="310">
        <v>44600.625</v>
      </c>
      <c r="D204" s="311">
        <v>1001.8</v>
      </c>
      <c r="E204" s="311">
        <v>0</v>
      </c>
      <c r="F204" s="311">
        <v>23.5</v>
      </c>
      <c r="G204" s="311">
        <v>65.400000000000006</v>
      </c>
      <c r="H204" s="311">
        <v>6.8</v>
      </c>
      <c r="I204" s="311">
        <v>187.7</v>
      </c>
      <c r="J204" s="311">
        <v>645.9</v>
      </c>
    </row>
    <row r="205" spans="1:10" x14ac:dyDescent="0.2">
      <c r="A205" s="400"/>
      <c r="C205" s="310">
        <v>44600.666666666672</v>
      </c>
      <c r="D205" s="311">
        <v>1002</v>
      </c>
      <c r="E205" s="311">
        <v>0</v>
      </c>
      <c r="F205" s="311">
        <v>23.1</v>
      </c>
      <c r="G205" s="311">
        <v>66.099999999999994</v>
      </c>
      <c r="H205" s="311">
        <v>5.7</v>
      </c>
      <c r="I205" s="311">
        <v>181.5</v>
      </c>
      <c r="J205" s="311">
        <v>420.7</v>
      </c>
    </row>
    <row r="206" spans="1:10" x14ac:dyDescent="0.2">
      <c r="A206" s="400"/>
      <c r="C206" s="310">
        <v>44600.708333333328</v>
      </c>
      <c r="D206" s="311">
        <v>1002.8</v>
      </c>
      <c r="E206" s="311">
        <v>0</v>
      </c>
      <c r="F206" s="311">
        <v>22.6</v>
      </c>
      <c r="G206" s="311">
        <v>66.900000000000006</v>
      </c>
      <c r="H206" s="311">
        <v>5.3</v>
      </c>
      <c r="I206" s="311">
        <v>178.1</v>
      </c>
      <c r="J206" s="311">
        <v>173.8</v>
      </c>
    </row>
    <row r="207" spans="1:10" x14ac:dyDescent="0.2">
      <c r="A207" s="400"/>
      <c r="C207" s="310">
        <v>44600.75</v>
      </c>
      <c r="D207" s="311">
        <v>1004.1</v>
      </c>
      <c r="E207" s="311">
        <v>0</v>
      </c>
      <c r="F207" s="311">
        <v>22</v>
      </c>
      <c r="G207" s="311">
        <v>70.2</v>
      </c>
      <c r="H207" s="311">
        <v>4.5999999999999996</v>
      </c>
      <c r="I207" s="311">
        <v>173.3</v>
      </c>
      <c r="J207" s="311">
        <v>13.1</v>
      </c>
    </row>
    <row r="208" spans="1:10" x14ac:dyDescent="0.2">
      <c r="A208" s="400"/>
      <c r="C208" s="310">
        <v>44600.791666666672</v>
      </c>
      <c r="D208" s="311">
        <v>1005.3</v>
      </c>
      <c r="E208" s="311">
        <v>0</v>
      </c>
      <c r="F208" s="311">
        <v>21.6</v>
      </c>
      <c r="G208" s="311">
        <v>71.5</v>
      </c>
      <c r="H208" s="311">
        <v>4.5</v>
      </c>
      <c r="I208" s="311">
        <v>165.6</v>
      </c>
      <c r="J208" s="311">
        <v>0</v>
      </c>
    </row>
    <row r="209" spans="1:10" x14ac:dyDescent="0.2">
      <c r="A209" s="400"/>
      <c r="C209" s="310">
        <v>44600.833333333328</v>
      </c>
      <c r="D209" s="311">
        <v>1006.1</v>
      </c>
      <c r="E209" s="311">
        <v>0</v>
      </c>
      <c r="F209" s="311">
        <v>21.6</v>
      </c>
      <c r="G209" s="311">
        <v>71.400000000000006</v>
      </c>
      <c r="H209" s="311">
        <v>4</v>
      </c>
      <c r="I209" s="311">
        <v>164.9</v>
      </c>
      <c r="J209" s="311">
        <v>0</v>
      </c>
    </row>
    <row r="210" spans="1:10" x14ac:dyDescent="0.2">
      <c r="A210" s="400"/>
      <c r="C210" s="310">
        <v>44600.875</v>
      </c>
      <c r="D210" s="311">
        <v>1006.8</v>
      </c>
      <c r="E210" s="311">
        <v>0</v>
      </c>
      <c r="F210" s="311">
        <v>21.6</v>
      </c>
      <c r="G210" s="311">
        <v>71.3</v>
      </c>
      <c r="H210" s="353">
        <v>3.8</v>
      </c>
      <c r="I210" s="353">
        <v>163.6</v>
      </c>
      <c r="J210" s="311">
        <v>0</v>
      </c>
    </row>
    <row r="211" spans="1:10" x14ac:dyDescent="0.2">
      <c r="A211" s="400"/>
      <c r="C211" s="310">
        <v>44600.916666666672</v>
      </c>
      <c r="D211" s="311">
        <v>1006.9</v>
      </c>
      <c r="E211" s="311">
        <v>0</v>
      </c>
      <c r="F211" s="311">
        <v>21.7</v>
      </c>
      <c r="G211" s="345">
        <v>70.400000000000006</v>
      </c>
      <c r="H211" s="361">
        <v>4</v>
      </c>
      <c r="I211" s="361">
        <v>169.8</v>
      </c>
      <c r="J211" s="347">
        <v>0</v>
      </c>
    </row>
    <row r="212" spans="1:10" x14ac:dyDescent="0.2">
      <c r="A212" s="400"/>
      <c r="C212" s="310">
        <v>44600.958333333328</v>
      </c>
      <c r="D212" s="311">
        <v>1006.6</v>
      </c>
      <c r="E212" s="311">
        <v>0</v>
      </c>
      <c r="F212" s="311">
        <v>21.9</v>
      </c>
      <c r="G212" s="311">
        <v>69.2</v>
      </c>
      <c r="H212" s="355">
        <v>3</v>
      </c>
      <c r="I212" s="361">
        <v>177.7</v>
      </c>
      <c r="J212" s="347">
        <v>0</v>
      </c>
    </row>
    <row r="213" spans="1:10" x14ac:dyDescent="0.2">
      <c r="A213" s="400"/>
      <c r="C213" s="310">
        <v>44601</v>
      </c>
      <c r="D213" s="311">
        <v>1006.1</v>
      </c>
      <c r="E213" s="311">
        <v>0</v>
      </c>
      <c r="F213" s="311">
        <v>21.9</v>
      </c>
      <c r="G213" s="345">
        <v>68.8</v>
      </c>
      <c r="H213" s="362">
        <v>2.4</v>
      </c>
      <c r="I213" s="361">
        <v>161.80000000000001</v>
      </c>
      <c r="J213" s="347">
        <v>0</v>
      </c>
    </row>
    <row r="214" spans="1:10" x14ac:dyDescent="0.2">
      <c r="A214" s="400"/>
      <c r="C214" s="310">
        <v>44601.041666666672</v>
      </c>
      <c r="D214" s="311">
        <v>1005.6</v>
      </c>
      <c r="E214" s="311">
        <v>0</v>
      </c>
      <c r="F214" s="311">
        <v>22.2</v>
      </c>
      <c r="G214" s="311">
        <v>67.599999999999994</v>
      </c>
      <c r="H214" s="345">
        <v>0.7</v>
      </c>
      <c r="I214" s="361">
        <v>146.6</v>
      </c>
      <c r="J214" s="347">
        <v>0</v>
      </c>
    </row>
    <row r="215" spans="1:10" x14ac:dyDescent="0.2">
      <c r="A215" s="400"/>
      <c r="C215" s="310">
        <v>44601.083333333328</v>
      </c>
      <c r="D215" s="311">
        <v>1005.4</v>
      </c>
      <c r="E215" s="311">
        <v>0</v>
      </c>
      <c r="F215" s="311">
        <v>21.8</v>
      </c>
      <c r="G215" s="311">
        <v>69</v>
      </c>
      <c r="H215" s="311">
        <v>0.9</v>
      </c>
      <c r="I215" s="358">
        <v>337.4</v>
      </c>
      <c r="J215" s="311">
        <v>0</v>
      </c>
    </row>
    <row r="216" spans="1:10" x14ac:dyDescent="0.2">
      <c r="A216" s="400"/>
      <c r="C216" s="310">
        <v>44601.125</v>
      </c>
      <c r="D216" s="311">
        <v>1005.1</v>
      </c>
      <c r="E216" s="311">
        <v>0</v>
      </c>
      <c r="F216" s="311">
        <v>21</v>
      </c>
      <c r="G216" s="311">
        <v>73.2</v>
      </c>
      <c r="H216" s="354">
        <v>0.3</v>
      </c>
      <c r="I216" s="361">
        <v>311.5</v>
      </c>
      <c r="J216" s="347">
        <v>0</v>
      </c>
    </row>
    <row r="217" spans="1:10" x14ac:dyDescent="0.2">
      <c r="A217" s="400"/>
      <c r="C217" s="310">
        <v>44601.166666666672</v>
      </c>
      <c r="D217" s="311">
        <v>1005</v>
      </c>
      <c r="E217" s="311">
        <v>0</v>
      </c>
      <c r="F217" s="311">
        <v>21.4</v>
      </c>
      <c r="G217" s="345">
        <v>71.3</v>
      </c>
      <c r="H217" s="361">
        <v>0.2</v>
      </c>
      <c r="I217" s="361">
        <v>303.10000000000002</v>
      </c>
      <c r="J217" s="347">
        <v>0</v>
      </c>
    </row>
    <row r="218" spans="1:10" x14ac:dyDescent="0.2">
      <c r="A218" s="400"/>
      <c r="C218" s="310">
        <v>44601.208333333328</v>
      </c>
      <c r="D218" s="311">
        <v>1005</v>
      </c>
      <c r="E218" s="311">
        <v>0</v>
      </c>
      <c r="F218" s="311">
        <v>21.4</v>
      </c>
      <c r="G218" s="345">
        <v>70.8</v>
      </c>
      <c r="H218" s="366">
        <v>0.3</v>
      </c>
      <c r="I218" s="361">
        <v>264.60000000000002</v>
      </c>
      <c r="J218" s="347">
        <v>2.7</v>
      </c>
    </row>
    <row r="219" spans="1:10" x14ac:dyDescent="0.2">
      <c r="A219" s="400"/>
      <c r="C219" s="310">
        <v>44601.25</v>
      </c>
      <c r="D219" s="311">
        <v>1005.4</v>
      </c>
      <c r="E219" s="311">
        <v>0</v>
      </c>
      <c r="F219" s="311">
        <v>21.4</v>
      </c>
      <c r="G219" s="345">
        <v>70.8</v>
      </c>
      <c r="H219" s="370">
        <v>0.4</v>
      </c>
      <c r="I219" s="361">
        <v>307.2</v>
      </c>
      <c r="J219" s="347">
        <v>54.9</v>
      </c>
    </row>
    <row r="220" spans="1:10" x14ac:dyDescent="0.2">
      <c r="A220" s="400"/>
      <c r="C220" s="310">
        <v>44601.291666666672</v>
      </c>
      <c r="D220" s="311">
        <v>1005.2</v>
      </c>
      <c r="E220" s="311">
        <v>0</v>
      </c>
      <c r="F220" s="311">
        <v>22.4</v>
      </c>
      <c r="G220" s="311">
        <v>66.599999999999994</v>
      </c>
      <c r="H220" s="311">
        <v>1</v>
      </c>
      <c r="I220" s="356">
        <v>213</v>
      </c>
      <c r="J220" s="311">
        <v>192</v>
      </c>
    </row>
    <row r="221" spans="1:10" x14ac:dyDescent="0.2">
      <c r="A221" s="400"/>
      <c r="C221" s="310">
        <v>44601.333333333328</v>
      </c>
      <c r="D221" s="311">
        <v>1005.1</v>
      </c>
      <c r="E221" s="311">
        <v>0</v>
      </c>
      <c r="F221" s="311">
        <v>22.8</v>
      </c>
      <c r="G221" s="311">
        <v>64</v>
      </c>
      <c r="H221" s="311">
        <v>1.7</v>
      </c>
      <c r="I221" s="311">
        <v>291.39999999999998</v>
      </c>
      <c r="J221" s="311">
        <v>438.2</v>
      </c>
    </row>
    <row r="222" spans="1:10" x14ac:dyDescent="0.2">
      <c r="A222" s="400"/>
      <c r="C222" s="310">
        <v>44601.375</v>
      </c>
      <c r="D222" s="311">
        <v>1004.7</v>
      </c>
      <c r="E222" s="311">
        <v>0</v>
      </c>
      <c r="F222" s="311">
        <v>23.4</v>
      </c>
      <c r="G222" s="311">
        <v>61.5</v>
      </c>
      <c r="H222" s="311">
        <v>2.2999999999999998</v>
      </c>
      <c r="I222" s="311">
        <v>263</v>
      </c>
      <c r="J222" s="311">
        <v>790.9</v>
      </c>
    </row>
    <row r="223" spans="1:10" x14ac:dyDescent="0.2">
      <c r="A223" s="400"/>
      <c r="C223" s="310">
        <v>44601.416666666672</v>
      </c>
      <c r="D223" s="311">
        <v>1004.2</v>
      </c>
      <c r="E223" s="311">
        <v>0</v>
      </c>
      <c r="F223" s="311">
        <v>24.1</v>
      </c>
      <c r="G223" s="311">
        <v>58.9</v>
      </c>
      <c r="H223" s="311">
        <v>3.5</v>
      </c>
      <c r="I223" s="311">
        <v>215.8</v>
      </c>
      <c r="J223" s="311">
        <v>958.8</v>
      </c>
    </row>
    <row r="224" spans="1:10" x14ac:dyDescent="0.2">
      <c r="A224" s="400"/>
      <c r="C224" s="310">
        <v>44601.458333333328</v>
      </c>
      <c r="D224" s="311">
        <v>1003.5</v>
      </c>
      <c r="E224" s="311">
        <v>0</v>
      </c>
      <c r="F224" s="311">
        <v>24.2</v>
      </c>
      <c r="G224" s="311">
        <v>57.7</v>
      </c>
      <c r="H224" s="311">
        <v>4.3</v>
      </c>
      <c r="I224" s="311">
        <v>220.8</v>
      </c>
      <c r="J224" s="311">
        <v>707</v>
      </c>
    </row>
    <row r="225" spans="1:10" x14ac:dyDescent="0.2">
      <c r="A225" s="400"/>
      <c r="C225" s="310">
        <v>44601.5</v>
      </c>
      <c r="D225" s="311">
        <v>1003</v>
      </c>
      <c r="E225" s="311">
        <v>0</v>
      </c>
      <c r="F225" s="311">
        <v>24.3</v>
      </c>
      <c r="G225" s="311">
        <v>57.3</v>
      </c>
      <c r="H225" s="311">
        <v>5</v>
      </c>
      <c r="I225" s="311">
        <v>216.8</v>
      </c>
      <c r="J225" s="311">
        <v>900.2</v>
      </c>
    </row>
    <row r="226" spans="1:10" x14ac:dyDescent="0.2">
      <c r="A226" s="400"/>
      <c r="C226" s="310">
        <v>44601.541666666672</v>
      </c>
      <c r="D226" s="311">
        <v>1002.5</v>
      </c>
      <c r="E226" s="311">
        <v>0</v>
      </c>
      <c r="F226" s="311">
        <v>24.7</v>
      </c>
      <c r="G226" s="311">
        <v>56</v>
      </c>
      <c r="H226" s="311">
        <v>3.9</v>
      </c>
      <c r="I226" s="311">
        <v>215.1</v>
      </c>
      <c r="J226" s="311">
        <v>955.4</v>
      </c>
    </row>
    <row r="227" spans="1:10" x14ac:dyDescent="0.2">
      <c r="A227" s="400"/>
      <c r="C227" s="310">
        <v>44601.583333333328</v>
      </c>
      <c r="D227" s="311">
        <v>1002</v>
      </c>
      <c r="E227" s="311">
        <v>0</v>
      </c>
      <c r="F227" s="311">
        <v>24.8</v>
      </c>
      <c r="G227" s="311">
        <v>55.5</v>
      </c>
      <c r="H227" s="311">
        <v>4.3</v>
      </c>
      <c r="I227" s="311">
        <v>206.3</v>
      </c>
      <c r="J227" s="311">
        <v>828.4</v>
      </c>
    </row>
    <row r="228" spans="1:10" x14ac:dyDescent="0.2">
      <c r="A228" s="400"/>
      <c r="C228" s="310">
        <v>44601.625</v>
      </c>
      <c r="D228" s="311">
        <v>1001.7</v>
      </c>
      <c r="E228" s="311">
        <v>0</v>
      </c>
      <c r="F228" s="311">
        <v>24.6</v>
      </c>
      <c r="G228" s="311">
        <v>56.1</v>
      </c>
      <c r="H228" s="311">
        <v>4.9000000000000004</v>
      </c>
      <c r="I228" s="311">
        <v>184.5</v>
      </c>
      <c r="J228" s="311">
        <v>644.79999999999995</v>
      </c>
    </row>
    <row r="229" spans="1:10" x14ac:dyDescent="0.2">
      <c r="A229" s="400"/>
      <c r="C229" s="310">
        <v>44601.666666666672</v>
      </c>
      <c r="D229" s="311">
        <v>1001.8</v>
      </c>
      <c r="E229" s="311">
        <v>0</v>
      </c>
      <c r="F229" s="311">
        <v>24.4</v>
      </c>
      <c r="G229" s="311">
        <v>57.4</v>
      </c>
      <c r="H229" s="311">
        <v>4.3</v>
      </c>
      <c r="I229" s="311">
        <v>186.4</v>
      </c>
      <c r="J229" s="311">
        <v>416.7</v>
      </c>
    </row>
    <row r="230" spans="1:10" x14ac:dyDescent="0.2">
      <c r="A230" s="400"/>
      <c r="C230" s="310">
        <v>44601.708333333328</v>
      </c>
      <c r="D230" s="311">
        <v>1002.5</v>
      </c>
      <c r="E230" s="311">
        <v>0</v>
      </c>
      <c r="F230" s="311">
        <v>24</v>
      </c>
      <c r="G230" s="311">
        <v>58.4</v>
      </c>
      <c r="H230" s="311">
        <v>3.5</v>
      </c>
      <c r="I230" s="311">
        <v>180.9</v>
      </c>
      <c r="J230" s="311">
        <v>170.7</v>
      </c>
    </row>
    <row r="231" spans="1:10" x14ac:dyDescent="0.2">
      <c r="A231" s="400"/>
      <c r="C231" s="310">
        <v>44601.75</v>
      </c>
      <c r="D231" s="353">
        <v>1003.6</v>
      </c>
      <c r="E231" s="353">
        <v>0</v>
      </c>
      <c r="F231" s="353">
        <v>23</v>
      </c>
      <c r="G231" s="353">
        <v>62.5</v>
      </c>
      <c r="H231" s="353">
        <v>4.5999999999999996</v>
      </c>
      <c r="I231" s="353">
        <v>175.7</v>
      </c>
      <c r="J231" s="353">
        <v>13.3</v>
      </c>
    </row>
    <row r="232" spans="1:10" x14ac:dyDescent="0.2">
      <c r="A232" s="400"/>
      <c r="C232" s="310">
        <v>44601.791666666672</v>
      </c>
      <c r="D232" s="361">
        <v>1004.7</v>
      </c>
      <c r="E232" s="361">
        <v>0</v>
      </c>
      <c r="F232" s="361">
        <v>22.4</v>
      </c>
      <c r="G232" s="361">
        <v>65.400000000000006</v>
      </c>
      <c r="H232" s="361">
        <v>4.0999999999999996</v>
      </c>
      <c r="I232" s="361">
        <v>165.4</v>
      </c>
      <c r="J232" s="361">
        <v>0</v>
      </c>
    </row>
    <row r="233" spans="1:10" x14ac:dyDescent="0.2">
      <c r="A233" s="400"/>
      <c r="C233" s="310">
        <v>44601.833333333328</v>
      </c>
      <c r="D233" s="356">
        <v>1005.6</v>
      </c>
      <c r="E233" s="356">
        <v>0</v>
      </c>
      <c r="F233" s="356">
        <v>22.2</v>
      </c>
      <c r="G233" s="356">
        <v>65.5</v>
      </c>
      <c r="H233" s="356">
        <v>3.9</v>
      </c>
      <c r="I233" s="356">
        <v>176.7</v>
      </c>
      <c r="J233" s="356">
        <v>0</v>
      </c>
    </row>
    <row r="234" spans="1:10" x14ac:dyDescent="0.2">
      <c r="A234" s="400"/>
      <c r="C234" s="310">
        <v>44601.875</v>
      </c>
      <c r="D234" s="311">
        <v>1005.8</v>
      </c>
      <c r="E234" s="311">
        <v>0</v>
      </c>
      <c r="F234" s="311">
        <v>22.1</v>
      </c>
      <c r="G234" s="311">
        <v>64.900000000000006</v>
      </c>
      <c r="H234" s="311">
        <v>3.2</v>
      </c>
      <c r="I234" s="353">
        <v>165.6</v>
      </c>
      <c r="J234" s="311">
        <v>0</v>
      </c>
    </row>
    <row r="235" spans="1:10" x14ac:dyDescent="0.2">
      <c r="A235" s="400"/>
      <c r="C235" s="310">
        <v>44601.916666666672</v>
      </c>
      <c r="D235" s="311">
        <v>1005.8</v>
      </c>
      <c r="E235" s="311">
        <v>0</v>
      </c>
      <c r="F235" s="311">
        <v>22.1</v>
      </c>
      <c r="G235" s="311">
        <v>63.6</v>
      </c>
      <c r="H235" s="354">
        <v>2.8</v>
      </c>
      <c r="I235" s="361">
        <v>158</v>
      </c>
      <c r="J235" s="347">
        <v>0</v>
      </c>
    </row>
    <row r="236" spans="1:10" x14ac:dyDescent="0.2">
      <c r="A236" s="400"/>
      <c r="C236" s="310">
        <v>44601.958333333328</v>
      </c>
      <c r="D236" s="311">
        <v>1005.3</v>
      </c>
      <c r="E236" s="311">
        <v>0</v>
      </c>
      <c r="F236" s="311">
        <v>22</v>
      </c>
      <c r="G236" s="345">
        <v>63.7</v>
      </c>
      <c r="H236" s="361">
        <v>2.4</v>
      </c>
      <c r="I236" s="361">
        <v>162.80000000000001</v>
      </c>
      <c r="J236" s="347">
        <v>0</v>
      </c>
    </row>
    <row r="237" spans="1:10" x14ac:dyDescent="0.2">
      <c r="A237" s="400"/>
      <c r="C237" s="310">
        <v>44602</v>
      </c>
      <c r="D237" s="311">
        <v>1005.1</v>
      </c>
      <c r="E237" s="311">
        <v>0</v>
      </c>
      <c r="F237" s="311">
        <v>21.7</v>
      </c>
      <c r="G237" s="345">
        <v>62.8</v>
      </c>
      <c r="H237" s="368">
        <v>1.8</v>
      </c>
      <c r="I237" s="361">
        <v>155.30000000000001</v>
      </c>
      <c r="J237" s="347">
        <v>0</v>
      </c>
    </row>
    <row r="238" spans="1:10" x14ac:dyDescent="0.2">
      <c r="A238" s="400"/>
      <c r="C238" s="310">
        <v>44602.041666666672</v>
      </c>
      <c r="D238" s="311">
        <v>1004.8</v>
      </c>
      <c r="E238" s="311">
        <v>0</v>
      </c>
      <c r="F238" s="311">
        <v>21.4</v>
      </c>
      <c r="G238" s="345">
        <v>63.7</v>
      </c>
      <c r="H238" s="361">
        <v>1.5</v>
      </c>
      <c r="I238" s="361">
        <v>142.5</v>
      </c>
      <c r="J238" s="347">
        <v>0</v>
      </c>
    </row>
    <row r="239" spans="1:10" x14ac:dyDescent="0.2">
      <c r="A239" s="400"/>
      <c r="C239" s="310">
        <v>44602.083333333328</v>
      </c>
      <c r="D239" s="311">
        <v>1004.7</v>
      </c>
      <c r="E239" s="311">
        <v>0</v>
      </c>
      <c r="F239" s="311">
        <v>20.7</v>
      </c>
      <c r="G239" s="311">
        <v>68.599999999999994</v>
      </c>
      <c r="H239" s="356">
        <v>0.3</v>
      </c>
      <c r="I239" s="356">
        <v>352.2</v>
      </c>
      <c r="J239" s="311">
        <v>0</v>
      </c>
    </row>
    <row r="240" spans="1:10" x14ac:dyDescent="0.2">
      <c r="A240" s="400"/>
      <c r="C240" s="310">
        <v>44602.125</v>
      </c>
      <c r="D240" s="311">
        <v>1004.7</v>
      </c>
      <c r="E240" s="311">
        <v>0</v>
      </c>
      <c r="F240" s="311">
        <v>20.100000000000001</v>
      </c>
      <c r="G240" s="311">
        <v>70.900000000000006</v>
      </c>
      <c r="H240" s="311">
        <v>0</v>
      </c>
      <c r="I240" s="311">
        <v>153.80000000000001</v>
      </c>
      <c r="J240" s="311">
        <v>0</v>
      </c>
    </row>
    <row r="241" spans="1:10" x14ac:dyDescent="0.2">
      <c r="A241" s="400"/>
      <c r="C241" s="310">
        <v>44602.166666666672</v>
      </c>
      <c r="D241" s="311">
        <v>1004.9</v>
      </c>
      <c r="E241" s="311">
        <v>0</v>
      </c>
      <c r="F241" s="311">
        <v>20.100000000000001</v>
      </c>
      <c r="G241" s="311">
        <v>69.2</v>
      </c>
      <c r="H241" s="311">
        <v>0.5</v>
      </c>
      <c r="I241" s="353">
        <v>118.2</v>
      </c>
      <c r="J241" s="311">
        <v>0</v>
      </c>
    </row>
    <row r="242" spans="1:10" x14ac:dyDescent="0.2">
      <c r="A242" s="400"/>
      <c r="C242" s="310">
        <v>44602.208333333328</v>
      </c>
      <c r="D242" s="311">
        <v>1005.4</v>
      </c>
      <c r="E242" s="311">
        <v>0</v>
      </c>
      <c r="F242" s="311">
        <v>19.899999999999999</v>
      </c>
      <c r="G242" s="345">
        <v>67.2</v>
      </c>
      <c r="H242" s="363">
        <v>1.4</v>
      </c>
      <c r="I242" s="361">
        <v>107.3</v>
      </c>
      <c r="J242" s="347">
        <v>3</v>
      </c>
    </row>
    <row r="243" spans="1:10" x14ac:dyDescent="0.2">
      <c r="A243" s="400"/>
      <c r="C243" s="310">
        <v>44602.25</v>
      </c>
      <c r="D243" s="311">
        <v>1005.6</v>
      </c>
      <c r="E243" s="311">
        <v>0</v>
      </c>
      <c r="F243" s="311">
        <v>20.3</v>
      </c>
      <c r="G243" s="345">
        <v>65.5</v>
      </c>
      <c r="H243" s="361">
        <v>2</v>
      </c>
      <c r="I243" s="361">
        <v>94.9</v>
      </c>
      <c r="J243" s="347">
        <v>99.8</v>
      </c>
    </row>
    <row r="244" spans="1:10" x14ac:dyDescent="0.2">
      <c r="A244" s="400"/>
      <c r="C244" s="310">
        <v>44602.291666666672</v>
      </c>
      <c r="D244" s="311">
        <v>1005.9</v>
      </c>
      <c r="E244" s="311">
        <v>0</v>
      </c>
      <c r="F244" s="311">
        <v>21.9</v>
      </c>
      <c r="G244" s="345">
        <v>62.1</v>
      </c>
      <c r="H244" s="361">
        <v>0.8</v>
      </c>
      <c r="I244" s="361">
        <v>319.39999999999998</v>
      </c>
      <c r="J244" s="347">
        <v>360.9</v>
      </c>
    </row>
    <row r="245" spans="1:10" x14ac:dyDescent="0.2">
      <c r="A245" s="400"/>
      <c r="C245" s="310">
        <v>44602.333333333328</v>
      </c>
      <c r="D245" s="311">
        <v>1005.6</v>
      </c>
      <c r="E245" s="311">
        <v>0</v>
      </c>
      <c r="F245" s="311">
        <v>21.9</v>
      </c>
      <c r="G245" s="345">
        <v>63.5</v>
      </c>
      <c r="H245" s="361">
        <v>1.2</v>
      </c>
      <c r="I245" s="361">
        <v>278.3</v>
      </c>
      <c r="J245" s="347">
        <v>616.1</v>
      </c>
    </row>
    <row r="246" spans="1:10" x14ac:dyDescent="0.2">
      <c r="A246" s="400"/>
      <c r="C246" s="310">
        <v>44602.375</v>
      </c>
      <c r="D246" s="311">
        <v>1005.1</v>
      </c>
      <c r="E246" s="311">
        <v>0</v>
      </c>
      <c r="F246" s="311">
        <v>22.8</v>
      </c>
      <c r="G246" s="345">
        <v>61</v>
      </c>
      <c r="H246" s="361">
        <v>1.7</v>
      </c>
      <c r="I246" s="361">
        <v>318</v>
      </c>
      <c r="J246" s="347">
        <v>819.5</v>
      </c>
    </row>
    <row r="247" spans="1:10" x14ac:dyDescent="0.2">
      <c r="A247" s="400"/>
      <c r="C247" s="310">
        <v>44602.416666666672</v>
      </c>
      <c r="D247" s="311">
        <v>1004.5</v>
      </c>
      <c r="E247" s="311">
        <v>0</v>
      </c>
      <c r="F247" s="311">
        <v>24.4</v>
      </c>
      <c r="G247" s="311">
        <v>55.1</v>
      </c>
      <c r="H247" s="356">
        <v>4</v>
      </c>
      <c r="I247" s="356">
        <v>222.1</v>
      </c>
      <c r="J247" s="311">
        <v>958</v>
      </c>
    </row>
    <row r="248" spans="1:10" x14ac:dyDescent="0.2">
      <c r="A248" s="400"/>
      <c r="C248" s="310">
        <v>44602.458333333328</v>
      </c>
      <c r="D248" s="311">
        <v>1003.9</v>
      </c>
      <c r="E248" s="311">
        <v>0</v>
      </c>
      <c r="F248" s="311">
        <v>24.6</v>
      </c>
      <c r="G248" s="311">
        <v>55.1</v>
      </c>
      <c r="H248" s="311">
        <v>4.7</v>
      </c>
      <c r="I248" s="311">
        <v>205.3</v>
      </c>
      <c r="J248" s="311">
        <v>725.2</v>
      </c>
    </row>
    <row r="249" spans="1:10" x14ac:dyDescent="0.2">
      <c r="A249" s="400"/>
      <c r="C249" s="310">
        <v>44602.5</v>
      </c>
      <c r="D249" s="311">
        <v>1003.2</v>
      </c>
      <c r="E249" s="311">
        <v>0</v>
      </c>
      <c r="F249" s="311">
        <v>25.1</v>
      </c>
      <c r="G249" s="311">
        <v>54.1</v>
      </c>
      <c r="H249" s="311">
        <v>5.2</v>
      </c>
      <c r="I249" s="311">
        <v>202.6</v>
      </c>
      <c r="J249" s="311">
        <v>813.1</v>
      </c>
    </row>
    <row r="250" spans="1:10" x14ac:dyDescent="0.2">
      <c r="A250" s="400"/>
      <c r="C250" s="310">
        <v>44602.541666666672</v>
      </c>
      <c r="D250" s="311">
        <v>1002.5</v>
      </c>
      <c r="E250" s="311">
        <v>0</v>
      </c>
      <c r="F250" s="311">
        <v>24.9</v>
      </c>
      <c r="G250" s="311">
        <v>55.7</v>
      </c>
      <c r="H250" s="311">
        <v>5.9</v>
      </c>
      <c r="I250" s="311">
        <v>199.3</v>
      </c>
      <c r="J250" s="311">
        <v>951.5</v>
      </c>
    </row>
    <row r="251" spans="1:10" x14ac:dyDescent="0.2">
      <c r="A251" s="400"/>
      <c r="C251" s="310">
        <v>44602.583333333328</v>
      </c>
      <c r="D251" s="311">
        <v>1002</v>
      </c>
      <c r="E251" s="311">
        <v>0</v>
      </c>
      <c r="F251" s="311">
        <v>24.9</v>
      </c>
      <c r="G251" s="311">
        <v>57.2</v>
      </c>
      <c r="H251" s="311">
        <v>5.8</v>
      </c>
      <c r="I251" s="311">
        <v>193</v>
      </c>
      <c r="J251" s="311">
        <v>831.1</v>
      </c>
    </row>
    <row r="252" spans="1:10" x14ac:dyDescent="0.2">
      <c r="A252" s="400"/>
      <c r="C252" s="310">
        <v>44602.625</v>
      </c>
      <c r="D252" s="311">
        <v>1001.6</v>
      </c>
      <c r="E252" s="311">
        <v>0</v>
      </c>
      <c r="F252" s="311">
        <v>24.7</v>
      </c>
      <c r="G252" s="311">
        <v>57.2</v>
      </c>
      <c r="H252" s="311">
        <v>5.9</v>
      </c>
      <c r="I252" s="311">
        <v>191.9</v>
      </c>
      <c r="J252" s="311">
        <v>645.5</v>
      </c>
    </row>
    <row r="253" spans="1:10" x14ac:dyDescent="0.2">
      <c r="A253" s="400"/>
      <c r="C253" s="310">
        <v>44602.666666666672</v>
      </c>
      <c r="D253" s="311">
        <v>1001.8</v>
      </c>
      <c r="E253" s="311">
        <v>0</v>
      </c>
      <c r="F253" s="311">
        <v>24.2</v>
      </c>
      <c r="G253" s="311">
        <v>59</v>
      </c>
      <c r="H253" s="311">
        <v>5.7</v>
      </c>
      <c r="I253" s="311">
        <v>183.2</v>
      </c>
      <c r="J253" s="311">
        <v>420.9</v>
      </c>
    </row>
    <row r="254" spans="1:10" x14ac:dyDescent="0.2">
      <c r="A254" s="400"/>
      <c r="C254" s="310">
        <v>44602.708333333328</v>
      </c>
      <c r="D254" s="311">
        <v>1002.5</v>
      </c>
      <c r="E254" s="311">
        <v>0</v>
      </c>
      <c r="F254" s="311">
        <v>23.6</v>
      </c>
      <c r="G254" s="311">
        <v>62.5</v>
      </c>
      <c r="H254" s="311">
        <v>5.7</v>
      </c>
      <c r="I254" s="311">
        <v>181</v>
      </c>
      <c r="J254" s="311">
        <v>176.4</v>
      </c>
    </row>
    <row r="255" spans="1:10" x14ac:dyDescent="0.2">
      <c r="A255" s="400"/>
      <c r="C255" s="310">
        <v>44602.75</v>
      </c>
      <c r="D255" s="311">
        <v>1003.6</v>
      </c>
      <c r="E255" s="311">
        <v>0</v>
      </c>
      <c r="F255" s="311">
        <v>22.9</v>
      </c>
      <c r="G255" s="311">
        <v>64.3</v>
      </c>
      <c r="H255" s="311">
        <v>4.8</v>
      </c>
      <c r="I255" s="311">
        <v>169.2</v>
      </c>
      <c r="J255" s="311">
        <v>13.8</v>
      </c>
    </row>
    <row r="256" spans="1:10" x14ac:dyDescent="0.2">
      <c r="A256" s="400"/>
      <c r="C256" s="310">
        <v>44602.791666666672</v>
      </c>
      <c r="D256" s="311">
        <v>1004.8</v>
      </c>
      <c r="E256" s="311">
        <v>0</v>
      </c>
      <c r="F256" s="311">
        <v>22.7</v>
      </c>
      <c r="G256" s="311">
        <v>64.8</v>
      </c>
      <c r="H256" s="311">
        <v>4.4000000000000004</v>
      </c>
      <c r="I256" s="311">
        <v>167.5</v>
      </c>
      <c r="J256" s="311">
        <v>0</v>
      </c>
    </row>
    <row r="257" spans="1:10" x14ac:dyDescent="0.2">
      <c r="A257" s="400"/>
      <c r="C257" s="310">
        <v>44602.833333333328</v>
      </c>
      <c r="D257" s="311">
        <v>1005.5</v>
      </c>
      <c r="E257" s="311">
        <v>0</v>
      </c>
      <c r="F257" s="311">
        <v>23</v>
      </c>
      <c r="G257" s="311">
        <v>59.9</v>
      </c>
      <c r="H257" s="311">
        <v>3.2</v>
      </c>
      <c r="I257" s="353">
        <v>161.69999999999999</v>
      </c>
      <c r="J257" s="311">
        <v>0</v>
      </c>
    </row>
    <row r="258" spans="1:10" x14ac:dyDescent="0.2">
      <c r="A258" s="400"/>
      <c r="C258" s="310">
        <v>44602.875</v>
      </c>
      <c r="D258" s="311">
        <v>1005.8</v>
      </c>
      <c r="E258" s="311">
        <v>0</v>
      </c>
      <c r="F258" s="311">
        <v>22.9</v>
      </c>
      <c r="G258" s="311">
        <v>58.4</v>
      </c>
      <c r="H258" s="345">
        <v>2.9</v>
      </c>
      <c r="I258" s="361">
        <v>162.30000000000001</v>
      </c>
      <c r="J258" s="311">
        <v>0</v>
      </c>
    </row>
    <row r="259" spans="1:10" x14ac:dyDescent="0.2">
      <c r="A259" s="400"/>
      <c r="C259" s="310">
        <v>44602.916666666672</v>
      </c>
      <c r="D259" s="311">
        <v>1005.8</v>
      </c>
      <c r="E259" s="311">
        <v>0</v>
      </c>
      <c r="F259" s="311">
        <v>22.6</v>
      </c>
      <c r="G259" s="311">
        <v>58.1</v>
      </c>
      <c r="H259" s="345">
        <v>2.6</v>
      </c>
      <c r="I259" s="361">
        <v>155.30000000000001</v>
      </c>
      <c r="J259" s="311">
        <v>0</v>
      </c>
    </row>
    <row r="260" spans="1:10" x14ac:dyDescent="0.2">
      <c r="A260" s="400"/>
      <c r="C260" s="310">
        <v>44602.958333333328</v>
      </c>
      <c r="D260" s="311">
        <v>1005.4</v>
      </c>
      <c r="E260" s="311">
        <v>0</v>
      </c>
      <c r="F260" s="311">
        <v>22.4</v>
      </c>
      <c r="G260" s="311">
        <v>58</v>
      </c>
      <c r="H260" s="354">
        <v>2.2000000000000002</v>
      </c>
      <c r="I260" s="361">
        <v>157.9</v>
      </c>
      <c r="J260" s="311">
        <v>0</v>
      </c>
    </row>
    <row r="261" spans="1:10" x14ac:dyDescent="0.2">
      <c r="A261" s="400"/>
      <c r="C261" s="310">
        <v>44603</v>
      </c>
      <c r="D261" s="311">
        <v>1005.1</v>
      </c>
      <c r="E261" s="311">
        <v>0</v>
      </c>
      <c r="F261" s="311">
        <v>21.9</v>
      </c>
      <c r="G261" s="311">
        <v>61</v>
      </c>
      <c r="H261" s="361">
        <v>2.1</v>
      </c>
      <c r="I261" s="361">
        <v>151.69999999999999</v>
      </c>
      <c r="J261" s="311">
        <v>0</v>
      </c>
    </row>
    <row r="262" spans="1:10" x14ac:dyDescent="0.2">
      <c r="A262" s="400"/>
      <c r="C262" s="310">
        <v>44603.041666666672</v>
      </c>
      <c r="D262" s="311">
        <v>1004.6</v>
      </c>
      <c r="E262" s="311">
        <v>0</v>
      </c>
      <c r="F262" s="311">
        <v>21.8</v>
      </c>
      <c r="G262" s="311">
        <v>62.8</v>
      </c>
      <c r="H262" s="361">
        <v>0.9</v>
      </c>
      <c r="I262" s="361">
        <v>118</v>
      </c>
      <c r="J262" s="311">
        <v>0</v>
      </c>
    </row>
    <row r="263" spans="1:10" x14ac:dyDescent="0.2">
      <c r="A263" s="400"/>
      <c r="C263" s="310">
        <v>44603.083333333328</v>
      </c>
      <c r="D263" s="311">
        <v>1004.2</v>
      </c>
      <c r="E263" s="311">
        <v>0</v>
      </c>
      <c r="F263" s="311">
        <v>20.7</v>
      </c>
      <c r="G263" s="311">
        <v>69.7</v>
      </c>
      <c r="H263" s="373">
        <v>0.3</v>
      </c>
      <c r="I263" s="373">
        <v>208.1</v>
      </c>
      <c r="J263" s="311">
        <v>0</v>
      </c>
    </row>
    <row r="264" spans="1:10" x14ac:dyDescent="0.2">
      <c r="A264" s="400"/>
      <c r="C264" s="310">
        <v>44603.125</v>
      </c>
      <c r="D264" s="311">
        <v>1004.2</v>
      </c>
      <c r="E264" s="311">
        <v>0</v>
      </c>
      <c r="F264" s="311">
        <v>20.7</v>
      </c>
      <c r="G264" s="311">
        <v>69.7</v>
      </c>
      <c r="H264" s="311">
        <v>0.1</v>
      </c>
      <c r="I264" s="311">
        <v>223</v>
      </c>
      <c r="J264" s="311">
        <v>0</v>
      </c>
    </row>
    <row r="265" spans="1:10" x14ac:dyDescent="0.2">
      <c r="A265" s="400"/>
      <c r="C265" s="310">
        <v>44603.166666666672</v>
      </c>
      <c r="D265" s="311">
        <v>1004</v>
      </c>
      <c r="E265" s="311">
        <v>0</v>
      </c>
      <c r="F265" s="311">
        <v>20.8</v>
      </c>
      <c r="G265" s="311">
        <v>66.8</v>
      </c>
      <c r="H265" s="311">
        <v>1.2</v>
      </c>
      <c r="I265" s="353">
        <v>127</v>
      </c>
      <c r="J265" s="311">
        <v>0</v>
      </c>
    </row>
    <row r="266" spans="1:10" x14ac:dyDescent="0.2">
      <c r="A266" s="400"/>
      <c r="C266" s="310">
        <v>44603.208333333328</v>
      </c>
      <c r="D266" s="311">
        <v>1004.2</v>
      </c>
      <c r="E266" s="311">
        <v>0</v>
      </c>
      <c r="F266" s="311">
        <v>20.8</v>
      </c>
      <c r="G266" s="311">
        <v>66.900000000000006</v>
      </c>
      <c r="H266" s="345">
        <v>1.9</v>
      </c>
      <c r="I266" s="361">
        <v>126.5</v>
      </c>
      <c r="J266" s="311">
        <v>3.2</v>
      </c>
    </row>
    <row r="267" spans="1:10" x14ac:dyDescent="0.2">
      <c r="A267" s="400"/>
      <c r="C267" s="310">
        <v>44603.25</v>
      </c>
      <c r="D267" s="311">
        <v>1004.7</v>
      </c>
      <c r="E267" s="311">
        <v>0</v>
      </c>
      <c r="F267" s="311">
        <v>21.2</v>
      </c>
      <c r="G267" s="311">
        <v>66.2</v>
      </c>
      <c r="H267" s="311">
        <v>1.4</v>
      </c>
      <c r="I267" s="358">
        <v>107.1</v>
      </c>
      <c r="J267" s="311">
        <v>95.8</v>
      </c>
    </row>
    <row r="268" spans="1:10" x14ac:dyDescent="0.2">
      <c r="A268" s="400"/>
      <c r="C268" s="310">
        <v>44603.291666666672</v>
      </c>
      <c r="D268" s="311">
        <v>1005</v>
      </c>
      <c r="E268" s="311">
        <v>0</v>
      </c>
      <c r="F268" s="311">
        <v>21.9</v>
      </c>
      <c r="G268" s="311">
        <v>64.8</v>
      </c>
      <c r="H268" s="345">
        <v>1.3</v>
      </c>
      <c r="I268" s="361">
        <v>341.4</v>
      </c>
      <c r="J268" s="311">
        <v>356.4</v>
      </c>
    </row>
    <row r="269" spans="1:10" x14ac:dyDescent="0.2">
      <c r="A269" s="400"/>
      <c r="C269" s="310">
        <v>44603.333333333328</v>
      </c>
      <c r="D269" s="311">
        <v>1004.4</v>
      </c>
      <c r="E269" s="311">
        <v>0</v>
      </c>
      <c r="F269" s="311">
        <v>23.4</v>
      </c>
      <c r="G269" s="311">
        <v>56.9</v>
      </c>
      <c r="H269" s="311">
        <v>4.8</v>
      </c>
      <c r="I269" s="358">
        <v>177.1</v>
      </c>
      <c r="J269" s="311">
        <v>612.5</v>
      </c>
    </row>
    <row r="270" spans="1:10" x14ac:dyDescent="0.2">
      <c r="A270" s="400"/>
      <c r="C270" s="310">
        <v>44603.375</v>
      </c>
      <c r="D270" s="311">
        <v>1003.6</v>
      </c>
      <c r="E270" s="311">
        <v>0</v>
      </c>
      <c r="F270" s="311">
        <v>23.8</v>
      </c>
      <c r="G270" s="311">
        <v>54.9</v>
      </c>
      <c r="H270" s="345">
        <v>6.9</v>
      </c>
      <c r="I270" s="361">
        <v>183.7</v>
      </c>
      <c r="J270" s="311">
        <v>812.2</v>
      </c>
    </row>
    <row r="271" spans="1:10" x14ac:dyDescent="0.2">
      <c r="A271" s="400"/>
      <c r="C271" s="310">
        <v>44603.416666666672</v>
      </c>
      <c r="D271" s="311">
        <v>1003.1</v>
      </c>
      <c r="E271" s="311">
        <v>0</v>
      </c>
      <c r="F271" s="311">
        <v>24.3</v>
      </c>
      <c r="G271" s="311">
        <v>55</v>
      </c>
      <c r="H271" s="311">
        <v>7</v>
      </c>
      <c r="I271" s="356">
        <v>182</v>
      </c>
      <c r="J271" s="311">
        <v>945.3</v>
      </c>
    </row>
    <row r="272" spans="1:10" x14ac:dyDescent="0.2">
      <c r="A272" s="400"/>
      <c r="C272" s="310">
        <v>44603.458333333328</v>
      </c>
      <c r="D272" s="311">
        <v>1002.6</v>
      </c>
      <c r="E272" s="311">
        <v>0</v>
      </c>
      <c r="F272" s="311">
        <v>24.4</v>
      </c>
      <c r="G272" s="311">
        <v>55.9</v>
      </c>
      <c r="H272" s="311">
        <v>7.4</v>
      </c>
      <c r="I272" s="311">
        <v>179.8</v>
      </c>
      <c r="J272" s="311">
        <v>754.6</v>
      </c>
    </row>
    <row r="273" spans="1:10" x14ac:dyDescent="0.2">
      <c r="A273" s="400"/>
      <c r="C273" s="310">
        <v>44603.5</v>
      </c>
      <c r="D273" s="311">
        <v>1002.1</v>
      </c>
      <c r="E273" s="311">
        <v>0</v>
      </c>
      <c r="F273" s="311">
        <v>24.8</v>
      </c>
      <c r="G273" s="311">
        <v>54.9</v>
      </c>
      <c r="H273" s="311">
        <v>7.1</v>
      </c>
      <c r="I273" s="311">
        <v>176.1</v>
      </c>
      <c r="J273" s="311">
        <v>711.3</v>
      </c>
    </row>
    <row r="274" spans="1:10" x14ac:dyDescent="0.2">
      <c r="A274" s="400"/>
      <c r="C274" s="310">
        <v>44603.541666666672</v>
      </c>
      <c r="D274" s="311">
        <v>1001.5</v>
      </c>
      <c r="E274" s="311">
        <v>0</v>
      </c>
      <c r="F274" s="311">
        <v>24.9</v>
      </c>
      <c r="G274" s="311">
        <v>54.8</v>
      </c>
      <c r="H274" s="311">
        <v>7.5</v>
      </c>
      <c r="I274" s="311">
        <v>174.6</v>
      </c>
      <c r="J274" s="311">
        <v>936.6</v>
      </c>
    </row>
    <row r="275" spans="1:10" x14ac:dyDescent="0.2">
      <c r="A275" s="400"/>
      <c r="C275" s="310">
        <v>44603.583333333328</v>
      </c>
      <c r="D275" s="311">
        <v>1000.9</v>
      </c>
      <c r="E275" s="311">
        <v>0</v>
      </c>
      <c r="F275" s="311">
        <v>25</v>
      </c>
      <c r="G275" s="311">
        <v>55.4</v>
      </c>
      <c r="H275" s="311">
        <v>7.7</v>
      </c>
      <c r="I275" s="311">
        <v>176.8</v>
      </c>
      <c r="J275" s="311">
        <v>812.7</v>
      </c>
    </row>
    <row r="276" spans="1:10" x14ac:dyDescent="0.2">
      <c r="A276" s="400"/>
      <c r="C276" s="310">
        <v>44603.625</v>
      </c>
      <c r="D276" s="311">
        <v>1000.4</v>
      </c>
      <c r="E276" s="311">
        <v>0</v>
      </c>
      <c r="F276" s="311">
        <v>24.7</v>
      </c>
      <c r="G276" s="311">
        <v>59.4</v>
      </c>
      <c r="H276" s="311">
        <v>7.5</v>
      </c>
      <c r="I276" s="311">
        <v>180.1</v>
      </c>
      <c r="J276" s="311">
        <v>634.6</v>
      </c>
    </row>
    <row r="277" spans="1:10" x14ac:dyDescent="0.2">
      <c r="A277" s="400"/>
      <c r="C277" s="310">
        <v>44603.666666666672</v>
      </c>
      <c r="D277" s="311">
        <v>1000.7</v>
      </c>
      <c r="E277" s="311">
        <v>0</v>
      </c>
      <c r="F277" s="311">
        <v>24.1</v>
      </c>
      <c r="G277" s="311">
        <v>61.8</v>
      </c>
      <c r="H277" s="311">
        <v>7.6</v>
      </c>
      <c r="I277" s="311">
        <v>177.2</v>
      </c>
      <c r="J277" s="311">
        <v>414.6</v>
      </c>
    </row>
    <row r="278" spans="1:10" x14ac:dyDescent="0.2">
      <c r="A278" s="400"/>
      <c r="C278" s="310">
        <v>44603.708333333328</v>
      </c>
      <c r="D278" s="311">
        <v>1001.2</v>
      </c>
      <c r="E278" s="311">
        <v>0</v>
      </c>
      <c r="F278" s="311">
        <v>23.4</v>
      </c>
      <c r="G278" s="311">
        <v>64</v>
      </c>
      <c r="H278" s="311">
        <v>7.2</v>
      </c>
      <c r="I278" s="311">
        <v>172.5</v>
      </c>
      <c r="J278" s="311">
        <v>159</v>
      </c>
    </row>
    <row r="279" spans="1:10" x14ac:dyDescent="0.2">
      <c r="A279" s="400"/>
      <c r="C279" s="310">
        <v>44603.75</v>
      </c>
      <c r="D279" s="311">
        <v>1002.6</v>
      </c>
      <c r="E279" s="311">
        <v>0</v>
      </c>
      <c r="F279" s="311">
        <v>22.7</v>
      </c>
      <c r="G279" s="311">
        <v>66.2</v>
      </c>
      <c r="H279" s="311">
        <v>6.2</v>
      </c>
      <c r="I279" s="311">
        <v>166.2</v>
      </c>
      <c r="J279" s="311">
        <v>12.9</v>
      </c>
    </row>
    <row r="280" spans="1:10" x14ac:dyDescent="0.2">
      <c r="A280" s="400"/>
      <c r="C280" s="310">
        <v>44603.791666666672</v>
      </c>
      <c r="D280" s="311">
        <v>1003.7</v>
      </c>
      <c r="E280" s="311">
        <v>0</v>
      </c>
      <c r="F280" s="311">
        <v>22.5</v>
      </c>
      <c r="G280" s="311">
        <v>64</v>
      </c>
      <c r="H280" s="311">
        <v>5.3</v>
      </c>
      <c r="I280" s="311">
        <v>165.4</v>
      </c>
      <c r="J280" s="311">
        <v>0</v>
      </c>
    </row>
    <row r="281" spans="1:10" x14ac:dyDescent="0.2">
      <c r="A281" s="400"/>
      <c r="C281" s="310">
        <v>44603.833333333328</v>
      </c>
      <c r="D281" s="311">
        <v>1004.6</v>
      </c>
      <c r="E281" s="311">
        <v>0</v>
      </c>
      <c r="F281" s="311">
        <v>22.5</v>
      </c>
      <c r="G281" s="311">
        <v>60.7</v>
      </c>
      <c r="H281" s="311">
        <v>4.4000000000000004</v>
      </c>
      <c r="I281" s="311">
        <v>169.2</v>
      </c>
      <c r="J281" s="311">
        <v>0</v>
      </c>
    </row>
    <row r="282" spans="1:10" x14ac:dyDescent="0.2">
      <c r="A282" s="400"/>
      <c r="C282" s="310">
        <v>44603.875</v>
      </c>
      <c r="D282" s="311">
        <v>1005.2</v>
      </c>
      <c r="E282" s="311">
        <v>0</v>
      </c>
      <c r="F282" s="311">
        <v>22.6</v>
      </c>
      <c r="G282" s="311">
        <v>56.4</v>
      </c>
      <c r="H282" s="311">
        <v>3.8</v>
      </c>
      <c r="I282" s="311">
        <v>171</v>
      </c>
      <c r="J282" s="311">
        <v>0</v>
      </c>
    </row>
    <row r="283" spans="1:10" x14ac:dyDescent="0.2">
      <c r="A283" s="400"/>
      <c r="C283" s="310">
        <v>44603.916666666672</v>
      </c>
      <c r="D283" s="311">
        <v>1005.8</v>
      </c>
      <c r="E283" s="311">
        <v>0</v>
      </c>
      <c r="F283" s="311">
        <v>21.8</v>
      </c>
      <c r="G283" s="311">
        <v>66</v>
      </c>
      <c r="H283" s="311">
        <v>1</v>
      </c>
      <c r="I283" s="311">
        <v>27.8</v>
      </c>
      <c r="J283" s="311">
        <v>0</v>
      </c>
    </row>
    <row r="284" spans="1:10" x14ac:dyDescent="0.2">
      <c r="A284" s="400"/>
      <c r="C284" s="310">
        <v>44603.958333333328</v>
      </c>
      <c r="D284" s="311">
        <v>1005.8</v>
      </c>
      <c r="E284" s="311">
        <v>0</v>
      </c>
      <c r="F284" s="311">
        <v>21</v>
      </c>
      <c r="G284" s="311">
        <v>73.8</v>
      </c>
      <c r="H284" s="311">
        <v>0.1</v>
      </c>
      <c r="I284" s="311">
        <v>331.2</v>
      </c>
      <c r="J284" s="311">
        <v>0</v>
      </c>
    </row>
    <row r="285" spans="1:10" x14ac:dyDescent="0.2">
      <c r="A285" s="400"/>
      <c r="C285" s="310">
        <v>44604</v>
      </c>
      <c r="D285" s="311">
        <v>1004.9</v>
      </c>
      <c r="E285" s="311">
        <v>0</v>
      </c>
      <c r="F285" s="311">
        <v>21.4</v>
      </c>
      <c r="G285" s="345">
        <v>66.5</v>
      </c>
      <c r="H285" s="360">
        <v>2.5</v>
      </c>
      <c r="I285" s="360">
        <v>156.30000000000001</v>
      </c>
      <c r="J285" s="347">
        <v>0</v>
      </c>
    </row>
    <row r="286" spans="1:10" x14ac:dyDescent="0.2">
      <c r="A286" s="400"/>
      <c r="C286" s="310">
        <v>44604.041666666672</v>
      </c>
      <c r="D286" s="311">
        <v>1004.1</v>
      </c>
      <c r="E286" s="311">
        <v>0</v>
      </c>
      <c r="F286" s="311">
        <v>21</v>
      </c>
      <c r="G286" s="345">
        <v>71.599999999999994</v>
      </c>
      <c r="H286" s="361">
        <v>3.3</v>
      </c>
      <c r="I286" s="361">
        <v>159.80000000000001</v>
      </c>
      <c r="J286" s="347">
        <v>0</v>
      </c>
    </row>
    <row r="287" spans="1:10" x14ac:dyDescent="0.2">
      <c r="A287" s="400"/>
      <c r="C287" s="310">
        <v>44604.083333333328</v>
      </c>
      <c r="D287" s="311">
        <v>1003.6</v>
      </c>
      <c r="E287" s="311">
        <v>0</v>
      </c>
      <c r="F287" s="311">
        <v>21.1</v>
      </c>
      <c r="G287" s="345">
        <v>63.7</v>
      </c>
      <c r="H287" s="366">
        <v>4.2</v>
      </c>
      <c r="I287" s="361">
        <v>157.6</v>
      </c>
      <c r="J287" s="347">
        <v>0</v>
      </c>
    </row>
    <row r="288" spans="1:10" x14ac:dyDescent="0.2">
      <c r="A288" s="400"/>
      <c r="C288" s="310">
        <v>44604.125</v>
      </c>
      <c r="D288" s="311">
        <v>1003.5</v>
      </c>
      <c r="E288" s="311">
        <v>0</v>
      </c>
      <c r="F288" s="311">
        <v>20.9</v>
      </c>
      <c r="G288" s="345">
        <v>63.5</v>
      </c>
      <c r="H288" s="367">
        <v>3.8</v>
      </c>
      <c r="I288" s="369">
        <v>157.6</v>
      </c>
      <c r="J288" s="347">
        <v>0</v>
      </c>
    </row>
    <row r="289" spans="1:10" x14ac:dyDescent="0.2">
      <c r="A289" s="400"/>
      <c r="C289" s="310">
        <v>44604.166666666672</v>
      </c>
      <c r="D289" s="311">
        <v>1003.6</v>
      </c>
      <c r="E289" s="311">
        <v>0</v>
      </c>
      <c r="F289" s="311">
        <v>20.9</v>
      </c>
      <c r="G289" s="345">
        <v>65</v>
      </c>
      <c r="H289" s="367">
        <v>1.2</v>
      </c>
      <c r="I289" s="367">
        <v>104</v>
      </c>
      <c r="J289" s="347">
        <v>0</v>
      </c>
    </row>
    <row r="290" spans="1:10" x14ac:dyDescent="0.2">
      <c r="A290" s="400"/>
      <c r="C290" s="310">
        <v>44604.208333333328</v>
      </c>
      <c r="D290" s="311">
        <v>1003.5</v>
      </c>
      <c r="E290" s="311">
        <v>0</v>
      </c>
      <c r="F290" s="311">
        <v>20.8</v>
      </c>
      <c r="G290" s="345">
        <v>64.5</v>
      </c>
      <c r="H290" s="367">
        <v>2</v>
      </c>
      <c r="I290" s="367">
        <v>138.1</v>
      </c>
      <c r="J290" s="347">
        <v>2.2000000000000002</v>
      </c>
    </row>
    <row r="291" spans="1:10" x14ac:dyDescent="0.2">
      <c r="A291" s="400"/>
      <c r="C291" s="310">
        <v>44604.25</v>
      </c>
      <c r="D291" s="311">
        <v>1003.6</v>
      </c>
      <c r="E291" s="311">
        <v>0</v>
      </c>
      <c r="F291" s="311">
        <v>21.2</v>
      </c>
      <c r="G291" s="345">
        <v>61.1</v>
      </c>
      <c r="H291" s="367">
        <v>2.9</v>
      </c>
      <c r="I291" s="367">
        <v>158.30000000000001</v>
      </c>
      <c r="J291" s="347">
        <v>80</v>
      </c>
    </row>
    <row r="292" spans="1:10" x14ac:dyDescent="0.2">
      <c r="A292" s="400"/>
      <c r="C292" s="310">
        <v>44604.291666666672</v>
      </c>
      <c r="D292" s="311">
        <v>1003.7</v>
      </c>
      <c r="E292" s="311">
        <v>0</v>
      </c>
      <c r="F292" s="311">
        <v>22.2</v>
      </c>
      <c r="G292" s="345">
        <v>57.3</v>
      </c>
      <c r="H292" s="367">
        <v>3.4</v>
      </c>
      <c r="I292" s="367">
        <v>167.9</v>
      </c>
      <c r="J292" s="347">
        <v>243.9</v>
      </c>
    </row>
    <row r="293" spans="1:10" x14ac:dyDescent="0.2">
      <c r="A293" s="400"/>
      <c r="C293" s="310">
        <v>44604.333333333328</v>
      </c>
      <c r="D293" s="311">
        <v>1003.7</v>
      </c>
      <c r="E293" s="311">
        <v>0</v>
      </c>
      <c r="F293" s="311">
        <v>21.5</v>
      </c>
      <c r="G293" s="311">
        <v>68.900000000000006</v>
      </c>
      <c r="H293" s="311">
        <v>2</v>
      </c>
      <c r="I293" s="311">
        <v>341.8</v>
      </c>
      <c r="J293" s="311">
        <v>397.8</v>
      </c>
    </row>
    <row r="294" spans="1:10" x14ac:dyDescent="0.2">
      <c r="A294" s="400"/>
      <c r="C294" s="310">
        <v>44604.375</v>
      </c>
      <c r="D294" s="311">
        <v>1003.2</v>
      </c>
      <c r="E294" s="311">
        <v>0</v>
      </c>
      <c r="F294" s="311">
        <v>22.8</v>
      </c>
      <c r="G294" s="311">
        <v>62.5</v>
      </c>
      <c r="H294" s="311">
        <v>3.2</v>
      </c>
      <c r="I294" s="311">
        <v>182.5</v>
      </c>
      <c r="J294" s="311">
        <v>499.6</v>
      </c>
    </row>
    <row r="295" spans="1:10" x14ac:dyDescent="0.2">
      <c r="A295" s="400"/>
      <c r="C295" s="310">
        <v>44604.416666666672</v>
      </c>
      <c r="D295" s="311">
        <v>1002.7</v>
      </c>
      <c r="E295" s="311">
        <v>0</v>
      </c>
      <c r="F295" s="311">
        <v>23.3</v>
      </c>
      <c r="G295" s="311">
        <v>60</v>
      </c>
      <c r="H295" s="311">
        <v>6.7</v>
      </c>
      <c r="I295" s="311">
        <v>178.1</v>
      </c>
      <c r="J295" s="311">
        <v>677.5</v>
      </c>
    </row>
    <row r="296" spans="1:10" x14ac:dyDescent="0.2">
      <c r="A296" s="400"/>
      <c r="C296" s="310">
        <v>44604.458333333328</v>
      </c>
      <c r="D296" s="311">
        <v>1001.9</v>
      </c>
      <c r="E296" s="311">
        <v>0</v>
      </c>
      <c r="F296" s="311">
        <v>24.1</v>
      </c>
      <c r="G296" s="311">
        <v>58.1</v>
      </c>
      <c r="H296" s="311">
        <v>7.1</v>
      </c>
      <c r="I296" s="311">
        <v>188.4</v>
      </c>
      <c r="J296" s="311">
        <v>868.9</v>
      </c>
    </row>
    <row r="297" spans="1:10" x14ac:dyDescent="0.2">
      <c r="A297" s="400"/>
      <c r="C297" s="310">
        <v>44604.5</v>
      </c>
      <c r="D297" s="311">
        <v>1001.4</v>
      </c>
      <c r="E297" s="311">
        <v>0</v>
      </c>
      <c r="F297" s="311">
        <v>24.5</v>
      </c>
      <c r="G297" s="311">
        <v>56.3</v>
      </c>
      <c r="H297" s="311">
        <v>6.5</v>
      </c>
      <c r="I297" s="311">
        <v>186.3</v>
      </c>
      <c r="J297" s="311">
        <v>706.5</v>
      </c>
    </row>
    <row r="298" spans="1:10" x14ac:dyDescent="0.2">
      <c r="A298" s="400"/>
      <c r="C298" s="310">
        <v>44604.541666666672</v>
      </c>
      <c r="D298" s="311">
        <v>1001</v>
      </c>
      <c r="E298" s="311">
        <v>0</v>
      </c>
      <c r="F298" s="311">
        <v>24.6</v>
      </c>
      <c r="G298" s="311">
        <v>56.4</v>
      </c>
      <c r="H298" s="311">
        <v>6.5</v>
      </c>
      <c r="I298" s="311">
        <v>183.8</v>
      </c>
      <c r="J298" s="311">
        <v>971.8</v>
      </c>
    </row>
    <row r="299" spans="1:10" x14ac:dyDescent="0.2">
      <c r="A299" s="400"/>
      <c r="C299" s="310">
        <v>44604.583333333328</v>
      </c>
      <c r="D299" s="311">
        <v>1001.1</v>
      </c>
      <c r="E299" s="311">
        <v>0</v>
      </c>
      <c r="F299" s="311">
        <v>24.4</v>
      </c>
      <c r="G299" s="311">
        <v>59.8</v>
      </c>
      <c r="H299" s="311">
        <v>6</v>
      </c>
      <c r="I299" s="311">
        <v>192</v>
      </c>
      <c r="J299" s="311">
        <v>794</v>
      </c>
    </row>
    <row r="300" spans="1:10" x14ac:dyDescent="0.2">
      <c r="A300" s="400"/>
      <c r="C300" s="310">
        <v>44604.625</v>
      </c>
      <c r="D300" s="311">
        <v>1001.3</v>
      </c>
      <c r="E300" s="311">
        <v>0</v>
      </c>
      <c r="F300" s="311">
        <v>24.2</v>
      </c>
      <c r="G300" s="311">
        <v>61.4</v>
      </c>
      <c r="H300" s="311">
        <v>5.4</v>
      </c>
      <c r="I300" s="311">
        <v>197.6</v>
      </c>
      <c r="J300" s="311">
        <v>602.1</v>
      </c>
    </row>
    <row r="301" spans="1:10" x14ac:dyDescent="0.2">
      <c r="A301" s="400"/>
      <c r="C301" s="310">
        <v>44604.666666666672</v>
      </c>
      <c r="D301" s="311">
        <v>1002</v>
      </c>
      <c r="E301" s="311">
        <v>0</v>
      </c>
      <c r="F301" s="311">
        <v>23.6</v>
      </c>
      <c r="G301" s="311">
        <v>66.400000000000006</v>
      </c>
      <c r="H301" s="311">
        <v>5</v>
      </c>
      <c r="I301" s="311">
        <v>188.2</v>
      </c>
      <c r="J301" s="311">
        <v>295</v>
      </c>
    </row>
    <row r="302" spans="1:10" x14ac:dyDescent="0.2">
      <c r="A302" s="400"/>
      <c r="C302" s="310">
        <v>44604.708333333328</v>
      </c>
      <c r="D302" s="311">
        <v>1002.9</v>
      </c>
      <c r="E302" s="311">
        <v>0</v>
      </c>
      <c r="F302" s="311">
        <v>23.2</v>
      </c>
      <c r="G302" s="311">
        <v>69.900000000000006</v>
      </c>
      <c r="H302" s="311">
        <v>4.3</v>
      </c>
      <c r="I302" s="311">
        <v>179.3</v>
      </c>
      <c r="J302" s="311">
        <v>122.2</v>
      </c>
    </row>
    <row r="303" spans="1:10" x14ac:dyDescent="0.2">
      <c r="A303" s="400"/>
      <c r="C303" s="310">
        <v>44604.75</v>
      </c>
      <c r="D303" s="311">
        <v>1004.1</v>
      </c>
      <c r="E303" s="311">
        <v>0</v>
      </c>
      <c r="F303" s="311">
        <v>22.4</v>
      </c>
      <c r="G303" s="311">
        <v>74.8</v>
      </c>
      <c r="H303" s="311">
        <v>4.2</v>
      </c>
      <c r="I303" s="311">
        <v>175.2</v>
      </c>
      <c r="J303" s="311">
        <v>7.8</v>
      </c>
    </row>
    <row r="304" spans="1:10" x14ac:dyDescent="0.2">
      <c r="A304" s="400"/>
      <c r="C304" s="310">
        <v>44604.791666666672</v>
      </c>
      <c r="D304" s="311">
        <v>1004.9</v>
      </c>
      <c r="E304" s="311">
        <v>0</v>
      </c>
      <c r="F304" s="311">
        <v>22.3</v>
      </c>
      <c r="G304" s="311">
        <v>75.8</v>
      </c>
      <c r="H304" s="311">
        <v>3.9</v>
      </c>
      <c r="I304" s="311">
        <v>167.8</v>
      </c>
      <c r="J304" s="311">
        <v>0</v>
      </c>
    </row>
    <row r="305" spans="1:10" x14ac:dyDescent="0.2">
      <c r="A305" s="400"/>
      <c r="C305" s="310">
        <v>44604.833333333328</v>
      </c>
      <c r="D305" s="311">
        <v>1005.2</v>
      </c>
      <c r="E305" s="311">
        <v>0</v>
      </c>
      <c r="F305" s="311">
        <v>22.2</v>
      </c>
      <c r="G305" s="311">
        <v>74.8</v>
      </c>
      <c r="H305" s="311">
        <v>4.0999999999999996</v>
      </c>
      <c r="I305" s="311">
        <v>173.9</v>
      </c>
      <c r="J305" s="311">
        <v>0</v>
      </c>
    </row>
    <row r="306" spans="1:10" x14ac:dyDescent="0.2">
      <c r="A306" s="400"/>
      <c r="C306" s="310">
        <v>44604.875</v>
      </c>
      <c r="D306" s="311">
        <v>1005.4</v>
      </c>
      <c r="E306" s="311">
        <v>0</v>
      </c>
      <c r="F306" s="311">
        <v>22.1</v>
      </c>
      <c r="G306" s="311">
        <v>72.8</v>
      </c>
      <c r="H306" s="353">
        <v>3.5</v>
      </c>
      <c r="I306" s="353">
        <v>171.2</v>
      </c>
      <c r="J306" s="311">
        <v>0</v>
      </c>
    </row>
    <row r="307" spans="1:10" x14ac:dyDescent="0.2">
      <c r="A307" s="400"/>
      <c r="C307" s="310">
        <v>44604.916666666672</v>
      </c>
      <c r="D307" s="311">
        <v>1005.3</v>
      </c>
      <c r="E307" s="311">
        <v>0</v>
      </c>
      <c r="F307" s="311">
        <v>21.9</v>
      </c>
      <c r="G307" s="345">
        <v>71.5</v>
      </c>
      <c r="H307" s="361">
        <v>2.2000000000000002</v>
      </c>
      <c r="I307" s="361">
        <v>183.4</v>
      </c>
      <c r="J307" s="347">
        <v>0</v>
      </c>
    </row>
    <row r="308" spans="1:10" x14ac:dyDescent="0.2">
      <c r="A308" s="400"/>
      <c r="C308" s="310">
        <v>44604.958333333328</v>
      </c>
      <c r="D308" s="311">
        <v>1005.3</v>
      </c>
      <c r="E308" s="311">
        <v>0</v>
      </c>
      <c r="F308" s="311">
        <v>20</v>
      </c>
      <c r="G308" s="345">
        <v>81.400000000000006</v>
      </c>
      <c r="H308" s="373">
        <v>0.8</v>
      </c>
      <c r="I308" s="374">
        <v>342.2</v>
      </c>
      <c r="J308" s="347">
        <v>0</v>
      </c>
    </row>
    <row r="309" spans="1:10" x14ac:dyDescent="0.2">
      <c r="A309" s="400"/>
      <c r="C309" s="310">
        <v>44605</v>
      </c>
      <c r="D309" s="311">
        <v>1004.8</v>
      </c>
      <c r="E309" s="311">
        <v>0</v>
      </c>
      <c r="F309" s="311">
        <v>20.399999999999999</v>
      </c>
      <c r="G309" s="311">
        <v>79.099999999999994</v>
      </c>
      <c r="H309" s="345">
        <v>0.3</v>
      </c>
      <c r="I309" s="361">
        <v>354.3</v>
      </c>
      <c r="J309" s="347">
        <v>0</v>
      </c>
    </row>
    <row r="310" spans="1:10" x14ac:dyDescent="0.2">
      <c r="A310" s="400"/>
      <c r="C310" s="310">
        <v>44605.041666666672</v>
      </c>
      <c r="D310" s="311">
        <v>1004.4</v>
      </c>
      <c r="E310" s="311">
        <v>0</v>
      </c>
      <c r="F310" s="311">
        <v>19.8</v>
      </c>
      <c r="G310" s="345">
        <v>81.099999999999994</v>
      </c>
      <c r="H310" s="365">
        <v>0.1</v>
      </c>
      <c r="I310" s="361">
        <v>285.60000000000002</v>
      </c>
      <c r="J310" s="347">
        <v>0</v>
      </c>
    </row>
    <row r="311" spans="1:10" x14ac:dyDescent="0.2">
      <c r="A311" s="400"/>
      <c r="C311" s="310">
        <v>44605.083333333328</v>
      </c>
      <c r="D311" s="311">
        <v>1004.1</v>
      </c>
      <c r="E311" s="311">
        <v>0</v>
      </c>
      <c r="F311" s="311">
        <v>19.600000000000001</v>
      </c>
      <c r="G311" s="345">
        <v>82.9</v>
      </c>
      <c r="H311" s="361">
        <v>0.4</v>
      </c>
      <c r="I311" s="361">
        <v>355.4</v>
      </c>
      <c r="J311" s="347">
        <v>0</v>
      </c>
    </row>
    <row r="312" spans="1:10" x14ac:dyDescent="0.2">
      <c r="A312" s="400"/>
      <c r="C312" s="310">
        <v>44605.125</v>
      </c>
      <c r="D312" s="311">
        <v>1003.9</v>
      </c>
      <c r="E312" s="311">
        <v>0</v>
      </c>
      <c r="F312" s="311">
        <v>20.5</v>
      </c>
      <c r="G312" s="345">
        <v>74</v>
      </c>
      <c r="H312" s="361">
        <v>2</v>
      </c>
      <c r="I312" s="361">
        <v>115.7</v>
      </c>
      <c r="J312" s="347">
        <v>0</v>
      </c>
    </row>
    <row r="313" spans="1:10" x14ac:dyDescent="0.2">
      <c r="A313" s="400"/>
      <c r="C313" s="310">
        <v>44605.166666666672</v>
      </c>
      <c r="D313" s="311">
        <v>1003.9</v>
      </c>
      <c r="E313" s="311">
        <v>0</v>
      </c>
      <c r="F313" s="311">
        <v>21</v>
      </c>
      <c r="G313" s="311">
        <v>70.900000000000006</v>
      </c>
      <c r="H313" s="355">
        <v>2.4</v>
      </c>
      <c r="I313" s="361">
        <v>115.6</v>
      </c>
      <c r="J313" s="347">
        <v>0</v>
      </c>
    </row>
    <row r="314" spans="1:10" x14ac:dyDescent="0.2">
      <c r="A314" s="400"/>
      <c r="C314" s="310">
        <v>44605.208333333328</v>
      </c>
      <c r="D314" s="311">
        <v>1004.1</v>
      </c>
      <c r="E314" s="311">
        <v>0</v>
      </c>
      <c r="F314" s="311">
        <v>20.5</v>
      </c>
      <c r="G314" s="345">
        <v>71.7</v>
      </c>
      <c r="H314" s="363">
        <v>1.7</v>
      </c>
      <c r="I314" s="361">
        <v>99</v>
      </c>
      <c r="J314" s="347">
        <v>2</v>
      </c>
    </row>
    <row r="315" spans="1:10" x14ac:dyDescent="0.2">
      <c r="A315" s="400"/>
      <c r="C315" s="310">
        <v>44605.25</v>
      </c>
      <c r="D315" s="311">
        <v>1004.8</v>
      </c>
      <c r="E315" s="311">
        <v>0</v>
      </c>
      <c r="F315" s="311">
        <v>20.6</v>
      </c>
      <c r="G315" s="345">
        <v>74.099999999999994</v>
      </c>
      <c r="H315" s="361">
        <v>0.7</v>
      </c>
      <c r="I315" s="361">
        <v>62.9</v>
      </c>
      <c r="J315" s="347">
        <v>89.3</v>
      </c>
    </row>
    <row r="316" spans="1:10" x14ac:dyDescent="0.2">
      <c r="A316" s="400"/>
      <c r="C316" s="310">
        <v>44605.291666666672</v>
      </c>
      <c r="D316" s="311">
        <v>1005.2</v>
      </c>
      <c r="E316" s="311">
        <v>0</v>
      </c>
      <c r="F316" s="311">
        <v>21.3</v>
      </c>
      <c r="G316" s="311">
        <v>74.8</v>
      </c>
      <c r="H316" s="356">
        <v>0.6</v>
      </c>
      <c r="I316" s="356">
        <v>286.5</v>
      </c>
      <c r="J316" s="311">
        <v>344.1</v>
      </c>
    </row>
    <row r="317" spans="1:10" x14ac:dyDescent="0.2">
      <c r="A317" s="400"/>
      <c r="C317" s="310">
        <v>44605.333333333328</v>
      </c>
      <c r="D317" s="311">
        <v>1005.2</v>
      </c>
      <c r="E317" s="311">
        <v>0</v>
      </c>
      <c r="F317" s="311">
        <v>21.6</v>
      </c>
      <c r="G317" s="311">
        <v>74.2</v>
      </c>
      <c r="H317" s="311">
        <v>1.1000000000000001</v>
      </c>
      <c r="I317" s="311">
        <v>318</v>
      </c>
      <c r="J317" s="311">
        <v>557.4</v>
      </c>
    </row>
    <row r="318" spans="1:10" x14ac:dyDescent="0.2">
      <c r="A318" s="400"/>
      <c r="C318" s="310">
        <v>44605.375</v>
      </c>
      <c r="D318" s="311">
        <v>1004.8</v>
      </c>
      <c r="E318" s="311">
        <v>0</v>
      </c>
      <c r="F318" s="311">
        <v>23.7</v>
      </c>
      <c r="G318" s="311">
        <v>64.099999999999994</v>
      </c>
      <c r="H318" s="311">
        <v>4.3</v>
      </c>
      <c r="I318" s="311">
        <v>188.8</v>
      </c>
      <c r="J318" s="311">
        <v>810.4</v>
      </c>
    </row>
    <row r="319" spans="1:10" x14ac:dyDescent="0.2">
      <c r="A319" s="400"/>
      <c r="C319" s="310">
        <v>44605.416666666672</v>
      </c>
      <c r="D319" s="311">
        <v>1004.3</v>
      </c>
      <c r="E319" s="311">
        <v>0</v>
      </c>
      <c r="F319" s="311">
        <v>24.6</v>
      </c>
      <c r="G319" s="311">
        <v>60.5</v>
      </c>
      <c r="H319" s="311">
        <v>5</v>
      </c>
      <c r="I319" s="311">
        <v>188.8</v>
      </c>
      <c r="J319" s="311">
        <v>925.9</v>
      </c>
    </row>
    <row r="320" spans="1:10" x14ac:dyDescent="0.2">
      <c r="A320" s="400"/>
      <c r="C320" s="310">
        <v>44605.458333333328</v>
      </c>
      <c r="D320" s="311">
        <v>1003.9</v>
      </c>
      <c r="E320" s="311">
        <v>0</v>
      </c>
      <c r="F320" s="311">
        <v>24.7</v>
      </c>
      <c r="G320" s="311">
        <v>59.6</v>
      </c>
      <c r="H320" s="311">
        <v>5.2</v>
      </c>
      <c r="I320" s="311">
        <v>194</v>
      </c>
      <c r="J320" s="311">
        <v>826</v>
      </c>
    </row>
    <row r="321" spans="1:10" x14ac:dyDescent="0.2">
      <c r="A321" s="400"/>
      <c r="C321" s="310">
        <v>44605.5</v>
      </c>
      <c r="D321" s="311">
        <v>1003.3</v>
      </c>
      <c r="E321" s="311">
        <v>0</v>
      </c>
      <c r="F321" s="311">
        <v>24.5</v>
      </c>
      <c r="G321" s="311">
        <v>61.5</v>
      </c>
      <c r="H321" s="311">
        <v>5.7</v>
      </c>
      <c r="I321" s="311">
        <v>195.6</v>
      </c>
      <c r="J321" s="311">
        <v>717.1</v>
      </c>
    </row>
    <row r="322" spans="1:10" x14ac:dyDescent="0.2">
      <c r="A322" s="400"/>
      <c r="C322" s="310">
        <v>44605.541666666672</v>
      </c>
      <c r="D322" s="311">
        <v>1002.5</v>
      </c>
      <c r="E322" s="311">
        <v>0</v>
      </c>
      <c r="F322" s="311">
        <v>24.6</v>
      </c>
      <c r="G322" s="311">
        <v>63.5</v>
      </c>
      <c r="H322" s="311">
        <v>5.9</v>
      </c>
      <c r="I322" s="311">
        <v>191.1</v>
      </c>
      <c r="J322" s="311">
        <v>863.5</v>
      </c>
    </row>
    <row r="323" spans="1:10" x14ac:dyDescent="0.2">
      <c r="A323" s="400"/>
      <c r="C323" s="310">
        <v>44605.583333333328</v>
      </c>
      <c r="D323" s="311">
        <v>1001.8</v>
      </c>
      <c r="E323" s="311">
        <v>0</v>
      </c>
      <c r="F323" s="311">
        <v>24.7</v>
      </c>
      <c r="G323" s="311">
        <v>63.8</v>
      </c>
      <c r="H323" s="311">
        <v>6.9</v>
      </c>
      <c r="I323" s="311">
        <v>191.8</v>
      </c>
      <c r="J323" s="311">
        <v>743.9</v>
      </c>
    </row>
    <row r="324" spans="1:10" x14ac:dyDescent="0.2">
      <c r="A324" s="400"/>
      <c r="C324" s="310">
        <v>44605.625</v>
      </c>
      <c r="D324" s="311">
        <v>1001.7</v>
      </c>
      <c r="E324" s="311">
        <v>0</v>
      </c>
      <c r="F324" s="311">
        <v>24</v>
      </c>
      <c r="G324" s="311">
        <v>65.7</v>
      </c>
      <c r="H324" s="311">
        <v>7.2</v>
      </c>
      <c r="I324" s="311">
        <v>179</v>
      </c>
      <c r="J324" s="311">
        <v>331.8</v>
      </c>
    </row>
    <row r="325" spans="1:10" x14ac:dyDescent="0.2">
      <c r="A325" s="400"/>
      <c r="C325" s="310">
        <v>44605.666666666672</v>
      </c>
      <c r="D325" s="311">
        <v>1002.1</v>
      </c>
      <c r="E325" s="311">
        <v>0</v>
      </c>
      <c r="F325" s="311">
        <v>23.7</v>
      </c>
      <c r="G325" s="311">
        <v>68.5</v>
      </c>
      <c r="H325" s="311">
        <v>6.9</v>
      </c>
      <c r="I325" s="311">
        <v>171.2</v>
      </c>
      <c r="J325" s="311">
        <v>353.9</v>
      </c>
    </row>
    <row r="326" spans="1:10" x14ac:dyDescent="0.2">
      <c r="A326" s="400"/>
      <c r="C326" s="310">
        <v>44605.708333333328</v>
      </c>
      <c r="D326" s="311">
        <v>1002.8</v>
      </c>
      <c r="E326" s="311">
        <v>0</v>
      </c>
      <c r="F326" s="311">
        <v>23</v>
      </c>
      <c r="G326" s="311">
        <v>71.099999999999994</v>
      </c>
      <c r="H326" s="311">
        <v>6.3</v>
      </c>
      <c r="I326" s="311">
        <v>171.9</v>
      </c>
      <c r="J326" s="311">
        <v>100.6</v>
      </c>
    </row>
    <row r="327" spans="1:10" x14ac:dyDescent="0.2">
      <c r="A327" s="400"/>
      <c r="C327" s="310">
        <v>44605.75</v>
      </c>
      <c r="D327" s="311">
        <v>1003.5</v>
      </c>
      <c r="E327" s="311">
        <v>0</v>
      </c>
      <c r="F327" s="311">
        <v>22.4</v>
      </c>
      <c r="G327" s="311">
        <v>73.8</v>
      </c>
      <c r="H327" s="311">
        <v>6.5</v>
      </c>
      <c r="I327" s="311">
        <v>167.3</v>
      </c>
      <c r="J327" s="311">
        <v>6.7</v>
      </c>
    </row>
    <row r="328" spans="1:10" x14ac:dyDescent="0.2">
      <c r="A328" s="400"/>
      <c r="C328" s="310">
        <v>44605.791666666672</v>
      </c>
      <c r="D328" s="311">
        <v>1004.5</v>
      </c>
      <c r="E328" s="311">
        <v>0</v>
      </c>
      <c r="F328" s="311">
        <v>22.1</v>
      </c>
      <c r="G328" s="311">
        <v>75</v>
      </c>
      <c r="H328" s="311">
        <v>6</v>
      </c>
      <c r="I328" s="311">
        <v>172.6</v>
      </c>
      <c r="J328" s="311">
        <v>0</v>
      </c>
    </row>
    <row r="329" spans="1:10" x14ac:dyDescent="0.2">
      <c r="A329" s="400"/>
      <c r="C329" s="310">
        <v>44605.833333333328</v>
      </c>
      <c r="D329" s="311">
        <v>1004.9</v>
      </c>
      <c r="E329" s="311">
        <v>0</v>
      </c>
      <c r="F329" s="311">
        <v>22.1</v>
      </c>
      <c r="G329" s="311">
        <v>74.900000000000006</v>
      </c>
      <c r="H329" s="311">
        <v>5.3</v>
      </c>
      <c r="I329" s="311">
        <v>169.5</v>
      </c>
      <c r="J329" s="311">
        <v>0</v>
      </c>
    </row>
    <row r="330" spans="1:10" x14ac:dyDescent="0.2">
      <c r="A330" s="400"/>
      <c r="C330" s="310">
        <v>44605.875</v>
      </c>
      <c r="D330" s="311">
        <v>1005.4</v>
      </c>
      <c r="E330" s="311">
        <v>0</v>
      </c>
      <c r="F330" s="311">
        <v>21.9</v>
      </c>
      <c r="G330" s="311">
        <v>74.599999999999994</v>
      </c>
      <c r="H330" s="353">
        <v>5</v>
      </c>
      <c r="I330" s="353">
        <v>168.5</v>
      </c>
      <c r="J330" s="311">
        <v>0</v>
      </c>
    </row>
    <row r="331" spans="1:10" x14ac:dyDescent="0.2">
      <c r="A331" s="400"/>
      <c r="C331" s="310">
        <v>44605.916666666672</v>
      </c>
      <c r="D331" s="311">
        <v>1005.6</v>
      </c>
      <c r="E331" s="311">
        <v>0</v>
      </c>
      <c r="F331" s="311">
        <v>21.9</v>
      </c>
      <c r="G331" s="345">
        <v>73.7</v>
      </c>
      <c r="H331" s="361">
        <v>4.5999999999999996</v>
      </c>
      <c r="I331" s="361">
        <v>172.2</v>
      </c>
      <c r="J331" s="347">
        <v>0</v>
      </c>
    </row>
    <row r="332" spans="1:10" x14ac:dyDescent="0.2">
      <c r="A332" s="400"/>
      <c r="C332" s="310">
        <v>44605.958333333328</v>
      </c>
      <c r="D332" s="311">
        <v>1005.2</v>
      </c>
      <c r="E332" s="311">
        <v>0</v>
      </c>
      <c r="F332" s="311">
        <v>21.6</v>
      </c>
      <c r="G332" s="311">
        <v>74.3</v>
      </c>
      <c r="H332" s="355">
        <v>4.4000000000000004</v>
      </c>
      <c r="I332" s="361">
        <v>172.1</v>
      </c>
      <c r="J332" s="347">
        <v>0</v>
      </c>
    </row>
    <row r="333" spans="1:10" x14ac:dyDescent="0.2">
      <c r="A333" s="400"/>
      <c r="C333" s="310">
        <v>44606</v>
      </c>
      <c r="D333" s="311">
        <v>1004.9</v>
      </c>
      <c r="E333" s="311">
        <v>0</v>
      </c>
      <c r="F333" s="311">
        <v>21.4</v>
      </c>
      <c r="G333" s="345">
        <v>74.7</v>
      </c>
      <c r="H333" s="363">
        <v>4.2</v>
      </c>
      <c r="I333" s="361">
        <v>168.1</v>
      </c>
      <c r="J333" s="347">
        <v>0</v>
      </c>
    </row>
    <row r="334" spans="1:10" x14ac:dyDescent="0.2">
      <c r="A334" s="400"/>
      <c r="C334" s="310">
        <v>44606.041666666672</v>
      </c>
      <c r="D334" s="311">
        <v>1004.7</v>
      </c>
      <c r="E334" s="311">
        <v>0</v>
      </c>
      <c r="F334" s="311">
        <v>21.4</v>
      </c>
      <c r="G334" s="345">
        <v>73.599999999999994</v>
      </c>
      <c r="H334" s="361">
        <v>2.6</v>
      </c>
      <c r="I334" s="361">
        <v>171.7</v>
      </c>
      <c r="J334" s="347">
        <v>0</v>
      </c>
    </row>
    <row r="335" spans="1:10" x14ac:dyDescent="0.2">
      <c r="A335" s="400"/>
      <c r="C335" s="310">
        <v>44606.083333333328</v>
      </c>
      <c r="D335" s="311">
        <v>1004.4</v>
      </c>
      <c r="E335" s="311">
        <v>0</v>
      </c>
      <c r="F335" s="311">
        <v>20.7</v>
      </c>
      <c r="G335" s="345">
        <v>79.099999999999994</v>
      </c>
      <c r="H335" s="372">
        <v>1</v>
      </c>
      <c r="I335" s="361">
        <v>359</v>
      </c>
      <c r="J335" s="347">
        <v>0</v>
      </c>
    </row>
    <row r="336" spans="1:10" x14ac:dyDescent="0.2">
      <c r="A336" s="400"/>
      <c r="C336" s="310">
        <v>44606.125</v>
      </c>
      <c r="D336" s="311">
        <v>1004.2</v>
      </c>
      <c r="E336" s="311">
        <v>0</v>
      </c>
      <c r="F336" s="311">
        <v>20.7</v>
      </c>
      <c r="G336" s="311">
        <v>79</v>
      </c>
      <c r="H336" s="345">
        <v>0.1</v>
      </c>
      <c r="I336" s="361">
        <v>236.3</v>
      </c>
      <c r="J336" s="347">
        <v>0</v>
      </c>
    </row>
    <row r="337" spans="1:10" x14ac:dyDescent="0.2">
      <c r="A337" s="400"/>
      <c r="C337" s="310">
        <v>44606.166666666672</v>
      </c>
      <c r="D337" s="311">
        <v>1004.3</v>
      </c>
      <c r="E337" s="311">
        <v>0</v>
      </c>
      <c r="F337" s="311">
        <v>21.1</v>
      </c>
      <c r="G337" s="345">
        <v>75.900000000000006</v>
      </c>
      <c r="H337" s="362">
        <v>1.4</v>
      </c>
      <c r="I337" s="361">
        <v>160.19999999999999</v>
      </c>
      <c r="J337" s="347">
        <v>0</v>
      </c>
    </row>
    <row r="338" spans="1:10" x14ac:dyDescent="0.2">
      <c r="A338" s="400"/>
      <c r="C338" s="310">
        <v>44606.208333333328</v>
      </c>
      <c r="D338" s="311">
        <v>1004.8</v>
      </c>
      <c r="E338" s="311">
        <v>0</v>
      </c>
      <c r="F338" s="311">
        <v>21</v>
      </c>
      <c r="G338" s="345">
        <v>75.3</v>
      </c>
      <c r="H338" s="362">
        <v>3.7</v>
      </c>
      <c r="I338" s="361">
        <v>163.4</v>
      </c>
      <c r="J338" s="347">
        <v>2.1</v>
      </c>
    </row>
    <row r="339" spans="1:10" x14ac:dyDescent="0.2">
      <c r="A339" s="400"/>
      <c r="C339" s="310">
        <v>44606.25</v>
      </c>
      <c r="D339" s="311">
        <v>1005.2</v>
      </c>
      <c r="E339" s="311">
        <v>0</v>
      </c>
      <c r="F339" s="311">
        <v>21.1</v>
      </c>
      <c r="G339" s="311">
        <v>74.5</v>
      </c>
      <c r="H339" s="345">
        <v>4.3</v>
      </c>
      <c r="I339" s="361">
        <v>166.7</v>
      </c>
      <c r="J339" s="347">
        <v>82.5</v>
      </c>
    </row>
    <row r="340" spans="1:10" x14ac:dyDescent="0.2">
      <c r="A340" s="400"/>
      <c r="C340" s="310">
        <v>44606.291666666672</v>
      </c>
      <c r="D340" s="311">
        <v>1005.5</v>
      </c>
      <c r="E340" s="311">
        <v>0</v>
      </c>
      <c r="F340" s="311">
        <v>22</v>
      </c>
      <c r="G340" s="311">
        <v>71.599999999999994</v>
      </c>
      <c r="H340" s="345">
        <v>3.9</v>
      </c>
      <c r="I340" s="361">
        <v>170.2</v>
      </c>
      <c r="J340" s="347">
        <v>209.7</v>
      </c>
    </row>
    <row r="341" spans="1:10" x14ac:dyDescent="0.2">
      <c r="A341" s="400"/>
      <c r="C341" s="310">
        <v>44606.333333333328</v>
      </c>
      <c r="D341" s="311">
        <v>1005.6</v>
      </c>
      <c r="E341" s="311">
        <v>0</v>
      </c>
      <c r="F341" s="311">
        <v>23.1</v>
      </c>
      <c r="G341" s="311">
        <v>68.099999999999994</v>
      </c>
      <c r="H341" s="345">
        <v>3.9</v>
      </c>
      <c r="I341" s="361">
        <v>182.7</v>
      </c>
      <c r="J341" s="347">
        <v>444.9</v>
      </c>
    </row>
    <row r="342" spans="1:10" x14ac:dyDescent="0.2">
      <c r="A342" s="400"/>
      <c r="C342" s="310">
        <v>44606.375</v>
      </c>
      <c r="D342" s="311">
        <v>1005</v>
      </c>
      <c r="E342" s="311">
        <v>0</v>
      </c>
      <c r="F342" s="311">
        <v>24.4</v>
      </c>
      <c r="G342" s="311">
        <v>63.4</v>
      </c>
      <c r="H342" s="353">
        <v>5</v>
      </c>
      <c r="I342" s="358">
        <v>187.8</v>
      </c>
      <c r="J342" s="311">
        <v>831.3</v>
      </c>
    </row>
    <row r="343" spans="1:10" x14ac:dyDescent="0.2">
      <c r="A343" s="400"/>
      <c r="C343" s="310">
        <v>44606.416666666672</v>
      </c>
      <c r="D343" s="311">
        <v>1004.2</v>
      </c>
      <c r="E343" s="311">
        <v>0</v>
      </c>
      <c r="F343" s="311">
        <v>24.8</v>
      </c>
      <c r="G343" s="345">
        <v>61.1</v>
      </c>
      <c r="H343" s="361">
        <v>6.2</v>
      </c>
      <c r="I343" s="361">
        <v>189.6</v>
      </c>
      <c r="J343" s="347">
        <v>847.1</v>
      </c>
    </row>
    <row r="344" spans="1:10" x14ac:dyDescent="0.2">
      <c r="A344" s="400"/>
      <c r="C344" s="310">
        <v>44606.458333333328</v>
      </c>
      <c r="D344" s="311">
        <v>1003.8</v>
      </c>
      <c r="E344" s="311">
        <v>0</v>
      </c>
      <c r="F344" s="311">
        <v>25</v>
      </c>
      <c r="G344" s="311">
        <v>60.5</v>
      </c>
      <c r="H344" s="356">
        <v>6.6</v>
      </c>
      <c r="I344" s="356">
        <v>190.3</v>
      </c>
      <c r="J344" s="311">
        <v>890.1</v>
      </c>
    </row>
    <row r="345" spans="1:10" x14ac:dyDescent="0.2">
      <c r="A345" s="400"/>
      <c r="C345" s="310">
        <v>44606.5</v>
      </c>
      <c r="D345" s="311">
        <v>1003.4</v>
      </c>
      <c r="E345" s="311">
        <v>0</v>
      </c>
      <c r="F345" s="311">
        <v>24.8</v>
      </c>
      <c r="G345" s="311">
        <v>61.9</v>
      </c>
      <c r="H345" s="311">
        <v>6.1</v>
      </c>
      <c r="I345" s="311">
        <v>189</v>
      </c>
      <c r="J345" s="311">
        <v>571.4</v>
      </c>
    </row>
    <row r="346" spans="1:10" x14ac:dyDescent="0.2">
      <c r="A346" s="400"/>
      <c r="C346" s="310">
        <v>44606.541666666672</v>
      </c>
      <c r="D346" s="311">
        <v>1002.8</v>
      </c>
      <c r="E346" s="311">
        <v>0</v>
      </c>
      <c r="F346" s="311">
        <v>24.8</v>
      </c>
      <c r="G346" s="311">
        <v>61.7</v>
      </c>
      <c r="H346" s="311">
        <v>6.3</v>
      </c>
      <c r="I346" s="311">
        <v>185</v>
      </c>
      <c r="J346" s="311">
        <v>951.1</v>
      </c>
    </row>
    <row r="347" spans="1:10" x14ac:dyDescent="0.2">
      <c r="A347" s="400"/>
      <c r="C347" s="310">
        <v>44606.583333333328</v>
      </c>
      <c r="D347" s="311">
        <v>1002.3</v>
      </c>
      <c r="E347" s="311">
        <v>0</v>
      </c>
      <c r="F347" s="311">
        <v>24.6</v>
      </c>
      <c r="G347" s="311">
        <v>65.3</v>
      </c>
      <c r="H347" s="311">
        <v>7</v>
      </c>
      <c r="I347" s="311">
        <v>185.5</v>
      </c>
      <c r="J347" s="311">
        <v>802.2</v>
      </c>
    </row>
    <row r="348" spans="1:10" x14ac:dyDescent="0.2">
      <c r="A348" s="400"/>
      <c r="C348" s="310">
        <v>44606.625</v>
      </c>
      <c r="D348" s="311">
        <v>1002.3</v>
      </c>
      <c r="E348" s="311">
        <v>0</v>
      </c>
      <c r="F348" s="311">
        <v>24.2</v>
      </c>
      <c r="G348" s="311">
        <v>66.599999999999994</v>
      </c>
      <c r="H348" s="311">
        <v>6.2</v>
      </c>
      <c r="I348" s="311">
        <v>187.8</v>
      </c>
      <c r="J348" s="311">
        <v>618</v>
      </c>
    </row>
    <row r="349" spans="1:10" x14ac:dyDescent="0.2">
      <c r="A349" s="400"/>
      <c r="C349" s="310">
        <v>44606.666666666672</v>
      </c>
      <c r="D349" s="311">
        <v>1002.8</v>
      </c>
      <c r="E349" s="311">
        <v>0</v>
      </c>
      <c r="F349" s="311">
        <v>23.9</v>
      </c>
      <c r="G349" s="311">
        <v>68.099999999999994</v>
      </c>
      <c r="H349" s="311">
        <v>5.9</v>
      </c>
      <c r="I349" s="311">
        <v>185.2</v>
      </c>
      <c r="J349" s="311">
        <v>287.39999999999998</v>
      </c>
    </row>
    <row r="350" spans="1:10" x14ac:dyDescent="0.2">
      <c r="A350" s="400"/>
      <c r="C350" s="310">
        <v>44606.708333333328</v>
      </c>
      <c r="D350" s="311">
        <v>1004</v>
      </c>
      <c r="E350" s="311">
        <v>0</v>
      </c>
      <c r="F350" s="311">
        <v>22.9</v>
      </c>
      <c r="G350" s="311">
        <v>73.400000000000006</v>
      </c>
      <c r="H350" s="311">
        <v>5.9</v>
      </c>
      <c r="I350" s="311">
        <v>179.2</v>
      </c>
      <c r="J350" s="311">
        <v>51.8</v>
      </c>
    </row>
    <row r="351" spans="1:10" x14ac:dyDescent="0.2">
      <c r="A351" s="400"/>
      <c r="C351" s="310">
        <v>44606.75</v>
      </c>
      <c r="D351" s="311">
        <v>1004.8</v>
      </c>
      <c r="E351" s="311">
        <v>0</v>
      </c>
      <c r="F351" s="311">
        <v>22.4</v>
      </c>
      <c r="G351" s="311">
        <v>76.3</v>
      </c>
      <c r="H351" s="311">
        <v>5.9</v>
      </c>
      <c r="I351" s="311">
        <v>178.3</v>
      </c>
      <c r="J351" s="311">
        <v>3.9</v>
      </c>
    </row>
    <row r="352" spans="1:10" x14ac:dyDescent="0.2">
      <c r="A352" s="400"/>
      <c r="C352" s="310">
        <v>44606.791666666672</v>
      </c>
      <c r="D352" s="311">
        <v>1005.6</v>
      </c>
      <c r="E352" s="311">
        <v>0</v>
      </c>
      <c r="F352" s="311">
        <v>22.3</v>
      </c>
      <c r="G352" s="311">
        <v>76.599999999999994</v>
      </c>
      <c r="H352" s="311">
        <v>5.0999999999999996</v>
      </c>
      <c r="I352" s="311">
        <v>167.9</v>
      </c>
      <c r="J352" s="311">
        <v>0</v>
      </c>
    </row>
    <row r="353" spans="1:10" x14ac:dyDescent="0.2">
      <c r="A353" s="400"/>
      <c r="C353" s="310">
        <v>44606.833333333328</v>
      </c>
      <c r="D353" s="311">
        <v>1006.1</v>
      </c>
      <c r="E353" s="311">
        <v>0</v>
      </c>
      <c r="F353" s="311">
        <v>22.4</v>
      </c>
      <c r="G353" s="311">
        <v>75.599999999999994</v>
      </c>
      <c r="H353" s="311">
        <v>5.0999999999999996</v>
      </c>
      <c r="I353" s="311">
        <v>165.3</v>
      </c>
      <c r="J353" s="311">
        <v>0</v>
      </c>
    </row>
    <row r="354" spans="1:10" x14ac:dyDescent="0.2">
      <c r="A354" s="400"/>
      <c r="C354" s="310">
        <v>44606.875</v>
      </c>
      <c r="D354" s="311">
        <v>1006.5</v>
      </c>
      <c r="E354" s="311">
        <v>0</v>
      </c>
      <c r="F354" s="311">
        <v>22.3</v>
      </c>
      <c r="G354" s="311">
        <v>75.2</v>
      </c>
      <c r="H354" s="311">
        <v>4.8</v>
      </c>
      <c r="I354" s="311">
        <v>170.4</v>
      </c>
      <c r="J354" s="311">
        <v>0</v>
      </c>
    </row>
    <row r="355" spans="1:10" x14ac:dyDescent="0.2">
      <c r="A355" s="400"/>
      <c r="C355" s="310">
        <v>44606.916666666672</v>
      </c>
      <c r="D355" s="311">
        <v>1006.4</v>
      </c>
      <c r="E355" s="311">
        <v>0</v>
      </c>
      <c r="F355" s="311">
        <v>22.1</v>
      </c>
      <c r="G355" s="311">
        <v>75.2</v>
      </c>
      <c r="H355" s="311">
        <v>4.5</v>
      </c>
      <c r="I355" s="311">
        <v>170.6</v>
      </c>
      <c r="J355" s="311">
        <v>0</v>
      </c>
    </row>
    <row r="356" spans="1:10" x14ac:dyDescent="0.2">
      <c r="A356" s="400"/>
      <c r="C356" s="310">
        <v>44606.958333333328</v>
      </c>
      <c r="D356" s="311">
        <v>1005.9</v>
      </c>
      <c r="E356" s="311">
        <v>0</v>
      </c>
      <c r="F356" s="311">
        <v>22</v>
      </c>
      <c r="G356" s="311">
        <v>73.5</v>
      </c>
      <c r="H356" s="311">
        <v>4.5999999999999996</v>
      </c>
      <c r="I356" s="311">
        <v>170.4</v>
      </c>
      <c r="J356" s="311">
        <v>0</v>
      </c>
    </row>
    <row r="357" spans="1:10" x14ac:dyDescent="0.2">
      <c r="C357" s="310">
        <v>44607</v>
      </c>
      <c r="D357" s="314">
        <v>1005.5</v>
      </c>
      <c r="E357" s="314">
        <v>0</v>
      </c>
      <c r="F357" s="314">
        <v>21.7</v>
      </c>
      <c r="G357" s="314">
        <v>74.2</v>
      </c>
      <c r="H357" s="311">
        <v>3.6</v>
      </c>
      <c r="I357" s="353">
        <v>165.7</v>
      </c>
      <c r="J357" s="311">
        <v>0</v>
      </c>
    </row>
    <row r="358" spans="1:10" x14ac:dyDescent="0.2">
      <c r="C358" s="310">
        <v>44607.041666666672</v>
      </c>
      <c r="D358" s="314">
        <v>1005.1</v>
      </c>
      <c r="E358" s="314">
        <v>0</v>
      </c>
      <c r="F358" s="314">
        <v>21.6</v>
      </c>
      <c r="G358" s="314">
        <v>74.3</v>
      </c>
      <c r="H358" s="345">
        <v>1.2</v>
      </c>
      <c r="I358" s="361">
        <v>157.6</v>
      </c>
      <c r="J358" s="347">
        <v>0</v>
      </c>
    </row>
    <row r="359" spans="1:10" x14ac:dyDescent="0.2">
      <c r="C359" s="310">
        <v>44607.083333333328</v>
      </c>
      <c r="D359" s="314">
        <v>1004.7</v>
      </c>
      <c r="E359" s="314">
        <v>0</v>
      </c>
      <c r="F359" s="314">
        <v>21.1</v>
      </c>
      <c r="G359" s="314">
        <v>76.599999999999994</v>
      </c>
      <c r="H359" s="354">
        <v>0.2</v>
      </c>
      <c r="I359" s="361">
        <v>304.60000000000002</v>
      </c>
      <c r="J359" s="347">
        <v>0</v>
      </c>
    </row>
    <row r="360" spans="1:10" x14ac:dyDescent="0.2">
      <c r="C360" s="310">
        <v>44607.125</v>
      </c>
      <c r="D360" s="314">
        <v>1004.7</v>
      </c>
      <c r="E360" s="314">
        <v>0</v>
      </c>
      <c r="F360" s="314">
        <v>20.8</v>
      </c>
      <c r="G360" s="346">
        <v>77.2</v>
      </c>
      <c r="H360" s="361">
        <v>0.2</v>
      </c>
      <c r="I360" s="361">
        <v>152.30000000000001</v>
      </c>
      <c r="J360" s="347">
        <v>0</v>
      </c>
    </row>
    <row r="361" spans="1:10" x14ac:dyDescent="0.2">
      <c r="C361" s="310">
        <v>44607.166666666672</v>
      </c>
      <c r="D361" s="314">
        <v>1004.3</v>
      </c>
      <c r="E361" s="314">
        <v>0</v>
      </c>
      <c r="F361" s="314">
        <v>21</v>
      </c>
      <c r="G361" s="346">
        <v>75.400000000000006</v>
      </c>
      <c r="H361" s="372">
        <v>1.4</v>
      </c>
      <c r="I361" s="361">
        <v>113.2</v>
      </c>
      <c r="J361" s="347">
        <v>0</v>
      </c>
    </row>
    <row r="362" spans="1:10" x14ac:dyDescent="0.2">
      <c r="C362" s="310">
        <v>44607.208333333328</v>
      </c>
      <c r="D362" s="314">
        <v>1004.7</v>
      </c>
      <c r="E362" s="314">
        <v>0</v>
      </c>
      <c r="F362" s="314">
        <v>20.9</v>
      </c>
      <c r="G362" s="314">
        <v>76.2</v>
      </c>
      <c r="H362" s="345">
        <v>0.6</v>
      </c>
      <c r="I362" s="361">
        <v>145.80000000000001</v>
      </c>
      <c r="J362" s="347">
        <v>2.6</v>
      </c>
    </row>
    <row r="363" spans="1:10" x14ac:dyDescent="0.2">
      <c r="C363" s="310">
        <v>44607.25</v>
      </c>
      <c r="D363" s="314">
        <v>1005.3</v>
      </c>
      <c r="E363" s="314">
        <v>0</v>
      </c>
      <c r="F363" s="314">
        <v>21.2</v>
      </c>
      <c r="G363" s="346">
        <v>75.3</v>
      </c>
      <c r="H363" s="367">
        <v>2.2000000000000002</v>
      </c>
      <c r="I363" s="369">
        <v>166.4</v>
      </c>
      <c r="J363" s="347">
        <v>98.7</v>
      </c>
    </row>
    <row r="364" spans="1:10" x14ac:dyDescent="0.2">
      <c r="C364" s="310">
        <v>44607.291666666672</v>
      </c>
      <c r="D364" s="314">
        <v>1005.6</v>
      </c>
      <c r="E364" s="314">
        <v>0</v>
      </c>
      <c r="F364" s="314">
        <v>22</v>
      </c>
      <c r="G364" s="314">
        <v>72.7</v>
      </c>
      <c r="H364" s="311">
        <v>1</v>
      </c>
      <c r="I364" s="367">
        <v>185.5</v>
      </c>
      <c r="J364" s="347">
        <v>165.2</v>
      </c>
    </row>
    <row r="365" spans="1:10" x14ac:dyDescent="0.2">
      <c r="C365" s="310">
        <v>44607.333333333328</v>
      </c>
      <c r="D365" s="314">
        <v>1005.5</v>
      </c>
      <c r="E365" s="314">
        <v>0</v>
      </c>
      <c r="F365" s="314">
        <v>22.6</v>
      </c>
      <c r="G365" s="314">
        <v>70.599999999999994</v>
      </c>
      <c r="H365" s="311">
        <v>4.2</v>
      </c>
      <c r="I365" s="311">
        <v>182.4</v>
      </c>
      <c r="J365" s="311">
        <v>407.3</v>
      </c>
    </row>
    <row r="366" spans="1:10" x14ac:dyDescent="0.2">
      <c r="C366" s="310">
        <v>44607.375</v>
      </c>
      <c r="D366" s="314">
        <v>1005</v>
      </c>
      <c r="E366" s="314">
        <v>0</v>
      </c>
      <c r="F366" s="314">
        <v>23.8</v>
      </c>
      <c r="G366" s="314">
        <v>65.3</v>
      </c>
      <c r="H366" s="311">
        <v>5.3</v>
      </c>
      <c r="I366" s="311">
        <v>189.9</v>
      </c>
      <c r="J366" s="311">
        <v>827.5</v>
      </c>
    </row>
    <row r="367" spans="1:10" x14ac:dyDescent="0.2">
      <c r="C367" s="310">
        <v>44607.416666666672</v>
      </c>
      <c r="D367" s="314">
        <v>1004.4</v>
      </c>
      <c r="E367" s="314">
        <v>0</v>
      </c>
      <c r="F367" s="314">
        <v>24.4</v>
      </c>
      <c r="G367" s="314">
        <v>62.9</v>
      </c>
      <c r="H367" s="311">
        <v>5.8</v>
      </c>
      <c r="I367" s="311">
        <v>189.3</v>
      </c>
      <c r="J367" s="311">
        <v>925.9</v>
      </c>
    </row>
    <row r="368" spans="1:10" x14ac:dyDescent="0.2">
      <c r="C368" s="310">
        <v>44607.458333333328</v>
      </c>
      <c r="D368" s="314">
        <v>1003.8</v>
      </c>
      <c r="E368" s="314">
        <v>0</v>
      </c>
      <c r="F368" s="314">
        <v>24.6</v>
      </c>
      <c r="G368" s="314">
        <v>62.8</v>
      </c>
      <c r="H368" s="311">
        <v>5.9</v>
      </c>
      <c r="I368" s="311">
        <v>188.6</v>
      </c>
      <c r="J368" s="311">
        <v>931.8</v>
      </c>
    </row>
    <row r="369" spans="3:10" x14ac:dyDescent="0.2">
      <c r="C369" s="310">
        <v>44607.5</v>
      </c>
      <c r="D369" s="314">
        <v>1003.1</v>
      </c>
      <c r="E369" s="314">
        <v>0</v>
      </c>
      <c r="F369" s="314">
        <v>25.2</v>
      </c>
      <c r="G369" s="314">
        <v>60.8</v>
      </c>
      <c r="H369" s="311">
        <v>5.3</v>
      </c>
      <c r="I369" s="311">
        <v>192.5</v>
      </c>
      <c r="J369" s="311">
        <v>528.70000000000005</v>
      </c>
    </row>
    <row r="370" spans="3:10" x14ac:dyDescent="0.2">
      <c r="C370" s="310">
        <v>44607.541666666672</v>
      </c>
      <c r="D370" s="314">
        <v>1002.8</v>
      </c>
      <c r="E370" s="314">
        <v>0</v>
      </c>
      <c r="F370" s="314">
        <v>25.1</v>
      </c>
      <c r="G370" s="314">
        <v>62.7</v>
      </c>
      <c r="H370" s="311">
        <v>5.5</v>
      </c>
      <c r="I370" s="311">
        <v>186</v>
      </c>
      <c r="J370" s="311">
        <v>883.2</v>
      </c>
    </row>
    <row r="371" spans="3:10" x14ac:dyDescent="0.2">
      <c r="C371" s="310">
        <v>44607.583333333328</v>
      </c>
      <c r="D371" s="314">
        <v>1002.6</v>
      </c>
      <c r="E371" s="314">
        <v>0</v>
      </c>
      <c r="F371" s="314">
        <v>25</v>
      </c>
      <c r="G371" s="314">
        <v>64.5</v>
      </c>
      <c r="H371" s="311">
        <v>5.6</v>
      </c>
      <c r="I371" s="311">
        <v>193.7</v>
      </c>
      <c r="J371" s="311">
        <v>800.5</v>
      </c>
    </row>
    <row r="372" spans="3:10" x14ac:dyDescent="0.2">
      <c r="C372" s="310">
        <v>44607.625</v>
      </c>
      <c r="D372" s="314">
        <v>1002.7</v>
      </c>
      <c r="E372" s="314">
        <v>0</v>
      </c>
      <c r="F372" s="314">
        <v>25.1</v>
      </c>
      <c r="G372" s="314">
        <v>63.3</v>
      </c>
      <c r="H372" s="311">
        <v>4.5</v>
      </c>
      <c r="I372" s="311">
        <v>186.4</v>
      </c>
      <c r="J372" s="311">
        <v>623.5</v>
      </c>
    </row>
    <row r="373" spans="3:10" x14ac:dyDescent="0.2">
      <c r="C373" s="310">
        <v>44607.666666666672</v>
      </c>
      <c r="D373" s="314">
        <v>1002.7</v>
      </c>
      <c r="E373" s="314">
        <v>0</v>
      </c>
      <c r="F373" s="314">
        <v>24.5</v>
      </c>
      <c r="G373" s="314">
        <v>66.900000000000006</v>
      </c>
      <c r="H373" s="311">
        <v>5.2</v>
      </c>
      <c r="I373" s="311">
        <v>184.6</v>
      </c>
      <c r="J373" s="311">
        <v>421.3</v>
      </c>
    </row>
    <row r="374" spans="3:10" x14ac:dyDescent="0.2">
      <c r="C374" s="310">
        <v>44607.708333333328</v>
      </c>
      <c r="D374" s="314">
        <v>1004</v>
      </c>
      <c r="E374" s="314">
        <v>0</v>
      </c>
      <c r="F374" s="314">
        <v>23.9</v>
      </c>
      <c r="G374" s="314">
        <v>70.099999999999994</v>
      </c>
      <c r="H374" s="311">
        <v>5</v>
      </c>
      <c r="I374" s="311">
        <v>181.9</v>
      </c>
      <c r="J374" s="311">
        <v>148.80000000000001</v>
      </c>
    </row>
    <row r="375" spans="3:10" x14ac:dyDescent="0.2">
      <c r="C375" s="310">
        <v>44607.75</v>
      </c>
      <c r="D375" s="314">
        <v>1005.2</v>
      </c>
      <c r="E375" s="314">
        <v>0</v>
      </c>
      <c r="F375" s="314">
        <v>23.1</v>
      </c>
      <c r="G375" s="314">
        <v>73.2</v>
      </c>
      <c r="H375" s="311">
        <v>4.8</v>
      </c>
      <c r="I375" s="311">
        <v>174.4</v>
      </c>
      <c r="J375" s="311">
        <v>11.3</v>
      </c>
    </row>
    <row r="376" spans="3:10" x14ac:dyDescent="0.2">
      <c r="C376" s="310">
        <v>44607.791666666672</v>
      </c>
      <c r="D376" s="314">
        <v>1006.1</v>
      </c>
      <c r="E376" s="314">
        <v>0</v>
      </c>
      <c r="F376" s="314">
        <v>22.7</v>
      </c>
      <c r="G376" s="314">
        <v>74.2</v>
      </c>
      <c r="H376" s="311">
        <v>4.3</v>
      </c>
      <c r="I376" s="311">
        <v>170.9</v>
      </c>
      <c r="J376" s="311">
        <v>0</v>
      </c>
    </row>
    <row r="377" spans="3:10" x14ac:dyDescent="0.2">
      <c r="C377" s="310">
        <v>44607.833333333328</v>
      </c>
      <c r="D377" s="314">
        <v>1007</v>
      </c>
      <c r="E377" s="314">
        <v>0</v>
      </c>
      <c r="F377" s="314">
        <v>22.5</v>
      </c>
      <c r="G377" s="314">
        <v>74.900000000000006</v>
      </c>
      <c r="H377" s="311">
        <v>4.3</v>
      </c>
      <c r="I377" s="311">
        <v>166.8</v>
      </c>
      <c r="J377" s="311">
        <v>0</v>
      </c>
    </row>
    <row r="378" spans="3:10" x14ac:dyDescent="0.2">
      <c r="C378" s="310">
        <v>44607.875</v>
      </c>
      <c r="D378" s="314">
        <v>1007.3</v>
      </c>
      <c r="E378" s="314">
        <v>0</v>
      </c>
      <c r="F378" s="314">
        <v>22.5</v>
      </c>
      <c r="G378" s="314">
        <v>75.599999999999994</v>
      </c>
      <c r="H378" s="311">
        <v>4.2</v>
      </c>
      <c r="I378" s="311">
        <v>168.9</v>
      </c>
      <c r="J378" s="311">
        <v>0</v>
      </c>
    </row>
    <row r="379" spans="3:10" x14ac:dyDescent="0.2">
      <c r="C379" s="310">
        <v>44607.916666666672</v>
      </c>
      <c r="D379" s="314">
        <v>1007.3</v>
      </c>
      <c r="E379" s="314">
        <v>0</v>
      </c>
      <c r="F379" s="314">
        <v>22.3</v>
      </c>
      <c r="G379" s="346">
        <v>76.7</v>
      </c>
      <c r="H379" s="367">
        <v>4.0999999999999996</v>
      </c>
      <c r="I379" s="360">
        <v>167.7</v>
      </c>
      <c r="J379" s="347">
        <v>0</v>
      </c>
    </row>
    <row r="380" spans="3:10" x14ac:dyDescent="0.2">
      <c r="C380" s="310">
        <v>44607.958333333328</v>
      </c>
      <c r="D380" s="314">
        <v>1006.8</v>
      </c>
      <c r="E380" s="314">
        <v>0</v>
      </c>
      <c r="F380" s="314">
        <v>22.3</v>
      </c>
      <c r="G380" s="346">
        <v>75.5</v>
      </c>
      <c r="H380" s="370">
        <v>3.5</v>
      </c>
      <c r="I380" s="361">
        <v>169.6</v>
      </c>
      <c r="J380" s="347">
        <v>0</v>
      </c>
    </row>
    <row r="381" spans="3:10" x14ac:dyDescent="0.2">
      <c r="C381" s="310">
        <v>44608</v>
      </c>
      <c r="D381" s="314">
        <v>1006.3</v>
      </c>
      <c r="E381" s="314">
        <v>0</v>
      </c>
      <c r="F381" s="314">
        <v>22.2</v>
      </c>
      <c r="G381" s="346">
        <v>74.900000000000006</v>
      </c>
      <c r="H381" s="364">
        <v>3.6</v>
      </c>
      <c r="I381" s="374">
        <v>163.6</v>
      </c>
      <c r="J381" s="347">
        <v>0</v>
      </c>
    </row>
    <row r="382" spans="3:10" x14ac:dyDescent="0.2">
      <c r="C382" s="310">
        <v>44608.041666666672</v>
      </c>
      <c r="D382" s="314">
        <v>1005.8</v>
      </c>
      <c r="E382" s="314">
        <v>0</v>
      </c>
      <c r="F382" s="314">
        <v>22.4</v>
      </c>
      <c r="G382" s="346">
        <v>71.2</v>
      </c>
      <c r="H382" s="361">
        <v>3.1</v>
      </c>
      <c r="I382" s="361">
        <v>172.7</v>
      </c>
      <c r="J382" s="347">
        <v>0</v>
      </c>
    </row>
    <row r="383" spans="3:10" x14ac:dyDescent="0.2">
      <c r="C383" s="310">
        <v>44608.083333333328</v>
      </c>
      <c r="D383" s="314">
        <v>1005.4</v>
      </c>
      <c r="E383" s="314">
        <v>0</v>
      </c>
      <c r="F383" s="314">
        <v>22.4</v>
      </c>
      <c r="G383" s="346">
        <v>70.099999999999994</v>
      </c>
      <c r="H383" s="373">
        <v>2.8</v>
      </c>
      <c r="I383" s="373">
        <v>171.8</v>
      </c>
      <c r="J383" s="347">
        <v>0</v>
      </c>
    </row>
    <row r="384" spans="3:10" x14ac:dyDescent="0.2">
      <c r="C384" s="310">
        <v>44608.125</v>
      </c>
      <c r="D384" s="314">
        <v>1005.3</v>
      </c>
      <c r="E384" s="314">
        <v>0</v>
      </c>
      <c r="F384" s="314">
        <v>22.7</v>
      </c>
      <c r="G384" s="346">
        <v>67.8</v>
      </c>
      <c r="H384" s="371">
        <v>3.1</v>
      </c>
      <c r="I384" s="371">
        <v>163.5</v>
      </c>
      <c r="J384" s="347">
        <v>0</v>
      </c>
    </row>
    <row r="385" spans="3:10" x14ac:dyDescent="0.2">
      <c r="C385" s="310">
        <v>44608.166666666672</v>
      </c>
      <c r="D385" s="314">
        <v>1005.3</v>
      </c>
      <c r="E385" s="314">
        <v>0</v>
      </c>
      <c r="F385" s="314">
        <v>22.9</v>
      </c>
      <c r="G385" s="346">
        <v>66.2</v>
      </c>
      <c r="H385" s="371">
        <v>2.5</v>
      </c>
      <c r="I385" s="371">
        <v>175</v>
      </c>
      <c r="J385" s="347">
        <v>0</v>
      </c>
    </row>
    <row r="386" spans="3:10" x14ac:dyDescent="0.2">
      <c r="C386" s="310">
        <v>44608.208333333328</v>
      </c>
      <c r="D386" s="314">
        <v>1005.6</v>
      </c>
      <c r="E386" s="314">
        <v>0</v>
      </c>
      <c r="F386" s="314">
        <v>23.2</v>
      </c>
      <c r="G386" s="346">
        <v>63.3</v>
      </c>
      <c r="H386" s="360">
        <v>2.5</v>
      </c>
      <c r="I386" s="360">
        <v>117.2</v>
      </c>
      <c r="J386" s="347">
        <v>1.6</v>
      </c>
    </row>
    <row r="387" spans="3:10" x14ac:dyDescent="0.2">
      <c r="C387" s="310">
        <v>44608.25</v>
      </c>
      <c r="D387" s="314">
        <v>1006</v>
      </c>
      <c r="E387" s="314">
        <v>0</v>
      </c>
      <c r="F387" s="314">
        <v>23.2</v>
      </c>
      <c r="G387" s="346">
        <v>63.8</v>
      </c>
      <c r="H387" s="361">
        <v>1.5</v>
      </c>
      <c r="I387" s="361">
        <v>163.9</v>
      </c>
      <c r="J387" s="347">
        <v>78.2</v>
      </c>
    </row>
    <row r="388" spans="3:10" x14ac:dyDescent="0.2">
      <c r="C388" s="310">
        <v>44608.291666666672</v>
      </c>
      <c r="D388" s="314">
        <v>1006.2</v>
      </c>
      <c r="E388" s="314">
        <v>0</v>
      </c>
      <c r="F388" s="314">
        <v>23.6</v>
      </c>
      <c r="G388" s="314">
        <v>64.099999999999994</v>
      </c>
      <c r="H388" s="356">
        <v>2.9</v>
      </c>
      <c r="I388" s="358">
        <v>181.4</v>
      </c>
      <c r="J388" s="311">
        <v>258.89999999999998</v>
      </c>
    </row>
    <row r="389" spans="3:10" x14ac:dyDescent="0.2">
      <c r="C389" s="310">
        <v>44608.333333333328</v>
      </c>
      <c r="D389" s="314">
        <v>1005.5</v>
      </c>
      <c r="E389" s="314">
        <v>0</v>
      </c>
      <c r="F389" s="314">
        <v>24.9</v>
      </c>
      <c r="G389" s="314">
        <v>60</v>
      </c>
      <c r="H389" s="354">
        <v>3.1</v>
      </c>
      <c r="I389" s="361">
        <v>179.1</v>
      </c>
      <c r="J389" s="347">
        <v>568.1</v>
      </c>
    </row>
    <row r="390" spans="3:10" x14ac:dyDescent="0.2">
      <c r="C390" s="310">
        <v>44608.375</v>
      </c>
      <c r="D390" s="314">
        <v>1004.9</v>
      </c>
      <c r="E390" s="314">
        <v>0</v>
      </c>
      <c r="F390" s="314">
        <v>25.3</v>
      </c>
      <c r="G390" s="346">
        <v>58.2</v>
      </c>
      <c r="H390" s="361">
        <v>5.0999999999999996</v>
      </c>
      <c r="I390" s="361">
        <v>191.7</v>
      </c>
      <c r="J390" s="347">
        <v>792.2</v>
      </c>
    </row>
    <row r="391" spans="3:10" x14ac:dyDescent="0.2">
      <c r="C391" s="310">
        <v>44608.416666666672</v>
      </c>
      <c r="D391" s="314">
        <v>1004.3</v>
      </c>
      <c r="E391" s="314">
        <v>0</v>
      </c>
      <c r="F391" s="314">
        <v>25.8</v>
      </c>
      <c r="G391" s="314">
        <v>56.6</v>
      </c>
      <c r="H391" s="356">
        <v>5.6</v>
      </c>
      <c r="I391" s="356">
        <v>183.2</v>
      </c>
      <c r="J391" s="311">
        <v>908.4</v>
      </c>
    </row>
    <row r="392" spans="3:10" x14ac:dyDescent="0.2">
      <c r="C392" s="310">
        <v>44608.458333333328</v>
      </c>
      <c r="D392" s="314">
        <v>1003.6</v>
      </c>
      <c r="E392" s="314">
        <v>0</v>
      </c>
      <c r="F392" s="314">
        <v>26</v>
      </c>
      <c r="G392" s="314">
        <v>55.7</v>
      </c>
      <c r="H392" s="311">
        <v>6.3</v>
      </c>
      <c r="I392" s="311">
        <v>193.3</v>
      </c>
      <c r="J392" s="311">
        <v>950.2</v>
      </c>
    </row>
    <row r="393" spans="3:10" x14ac:dyDescent="0.2">
      <c r="C393" s="310">
        <v>44608.5</v>
      </c>
      <c r="D393" s="314">
        <v>1003</v>
      </c>
      <c r="E393" s="314">
        <v>0</v>
      </c>
      <c r="F393" s="314">
        <v>25.8</v>
      </c>
      <c r="G393" s="314">
        <v>55.2</v>
      </c>
      <c r="H393" s="311">
        <v>6.8</v>
      </c>
      <c r="I393" s="311">
        <v>187.8</v>
      </c>
      <c r="J393" s="311">
        <v>525.4</v>
      </c>
    </row>
    <row r="394" spans="3:10" x14ac:dyDescent="0.2">
      <c r="C394" s="310">
        <v>44608.541666666672</v>
      </c>
      <c r="D394" s="314">
        <v>1002.7</v>
      </c>
      <c r="E394" s="314">
        <v>0</v>
      </c>
      <c r="F394" s="314">
        <v>25.7</v>
      </c>
      <c r="G394" s="314">
        <v>54.1</v>
      </c>
      <c r="H394" s="311">
        <v>7.1</v>
      </c>
      <c r="I394" s="311">
        <v>182.7</v>
      </c>
      <c r="J394" s="311">
        <v>870</v>
      </c>
    </row>
    <row r="395" spans="3:10" x14ac:dyDescent="0.2">
      <c r="C395" s="310">
        <v>44608.583333333328</v>
      </c>
      <c r="D395" s="314">
        <v>1002.6</v>
      </c>
      <c r="E395" s="314">
        <v>0</v>
      </c>
      <c r="F395" s="314">
        <v>25.6</v>
      </c>
      <c r="G395" s="314">
        <v>55</v>
      </c>
      <c r="H395" s="311">
        <v>6.6</v>
      </c>
      <c r="I395" s="311">
        <v>182.7</v>
      </c>
      <c r="J395" s="311">
        <v>790.1</v>
      </c>
    </row>
    <row r="396" spans="3:10" x14ac:dyDescent="0.2">
      <c r="C396" s="310">
        <v>44608.625</v>
      </c>
      <c r="D396" s="314">
        <v>1002.6</v>
      </c>
      <c r="E396" s="314">
        <v>0</v>
      </c>
      <c r="F396" s="314">
        <v>25.3</v>
      </c>
      <c r="G396" s="314">
        <v>57.3</v>
      </c>
      <c r="H396" s="311">
        <v>6.3</v>
      </c>
      <c r="I396" s="311">
        <v>182.3</v>
      </c>
      <c r="J396" s="311">
        <v>617</v>
      </c>
    </row>
    <row r="397" spans="3:10" x14ac:dyDescent="0.2">
      <c r="C397" s="310">
        <v>44608.666666666672</v>
      </c>
      <c r="D397" s="314">
        <v>1003.1</v>
      </c>
      <c r="E397" s="314">
        <v>0</v>
      </c>
      <c r="F397" s="314">
        <v>25.1</v>
      </c>
      <c r="G397" s="314">
        <v>58.6</v>
      </c>
      <c r="H397" s="311">
        <v>5.3</v>
      </c>
      <c r="I397" s="311">
        <v>176.6</v>
      </c>
      <c r="J397" s="311">
        <v>420.7</v>
      </c>
    </row>
    <row r="398" spans="3:10" x14ac:dyDescent="0.2">
      <c r="C398" s="310">
        <v>44608.708333333328</v>
      </c>
      <c r="D398" s="314">
        <v>1003.5</v>
      </c>
      <c r="E398" s="314">
        <v>0</v>
      </c>
      <c r="F398" s="314">
        <v>24.7</v>
      </c>
      <c r="G398" s="314">
        <v>59.4</v>
      </c>
      <c r="H398" s="311">
        <v>5</v>
      </c>
      <c r="I398" s="311">
        <v>179.3</v>
      </c>
      <c r="J398" s="311">
        <v>210.1</v>
      </c>
    </row>
    <row r="399" spans="3:10" x14ac:dyDescent="0.2">
      <c r="C399" s="310">
        <v>44608.75</v>
      </c>
      <c r="D399" s="314">
        <v>1004.3</v>
      </c>
      <c r="E399" s="314">
        <v>0</v>
      </c>
      <c r="F399" s="314">
        <v>23.7</v>
      </c>
      <c r="G399" s="314">
        <v>65.2</v>
      </c>
      <c r="H399" s="311">
        <v>4.7</v>
      </c>
      <c r="I399" s="311">
        <v>176</v>
      </c>
      <c r="J399" s="311">
        <v>16.899999999999999</v>
      </c>
    </row>
    <row r="400" spans="3:10" x14ac:dyDescent="0.2">
      <c r="C400" s="310">
        <v>44608.791666666672</v>
      </c>
      <c r="D400" s="314">
        <v>1005.5</v>
      </c>
      <c r="E400" s="314">
        <v>0</v>
      </c>
      <c r="F400" s="314">
        <v>23.6</v>
      </c>
      <c r="G400" s="314">
        <v>64</v>
      </c>
      <c r="H400" s="311">
        <v>3.8</v>
      </c>
      <c r="I400" s="311">
        <v>173.6</v>
      </c>
      <c r="J400" s="311">
        <v>0</v>
      </c>
    </row>
    <row r="401" spans="3:10" x14ac:dyDescent="0.2">
      <c r="C401" s="310">
        <v>44608.833333333328</v>
      </c>
      <c r="D401" s="314">
        <v>1005.9</v>
      </c>
      <c r="E401" s="314">
        <v>0</v>
      </c>
      <c r="F401" s="314">
        <v>23.4</v>
      </c>
      <c r="G401" s="314">
        <v>63.4</v>
      </c>
      <c r="H401" s="311">
        <v>3.9</v>
      </c>
      <c r="I401" s="311">
        <v>182.8</v>
      </c>
      <c r="J401" s="311">
        <v>0</v>
      </c>
    </row>
    <row r="402" spans="3:10" x14ac:dyDescent="0.2">
      <c r="C402" s="310">
        <v>44608.875</v>
      </c>
      <c r="D402" s="314">
        <v>1006.4</v>
      </c>
      <c r="E402" s="314">
        <v>0</v>
      </c>
      <c r="F402" s="314">
        <v>23.2</v>
      </c>
      <c r="G402" s="314">
        <v>63.6</v>
      </c>
      <c r="H402" s="311">
        <v>3.9</v>
      </c>
      <c r="I402" s="311">
        <v>160.69999999999999</v>
      </c>
      <c r="J402" s="311">
        <v>0</v>
      </c>
    </row>
    <row r="403" spans="3:10" x14ac:dyDescent="0.2">
      <c r="C403" s="310">
        <v>44608.916666666672</v>
      </c>
      <c r="D403" s="314">
        <v>1006.4</v>
      </c>
      <c r="E403" s="314">
        <v>0</v>
      </c>
      <c r="F403" s="314">
        <v>23.2</v>
      </c>
      <c r="G403" s="346">
        <v>64.3</v>
      </c>
      <c r="H403" s="360">
        <v>2.9</v>
      </c>
      <c r="I403" s="360">
        <v>175.8</v>
      </c>
      <c r="J403" s="347">
        <v>0</v>
      </c>
    </row>
    <row r="404" spans="3:10" x14ac:dyDescent="0.2">
      <c r="C404" s="310">
        <v>44608.958333333328</v>
      </c>
      <c r="D404" s="314">
        <v>1006.1</v>
      </c>
      <c r="E404" s="314">
        <v>0</v>
      </c>
      <c r="F404" s="314">
        <v>22.5</v>
      </c>
      <c r="G404" s="346">
        <v>69.400000000000006</v>
      </c>
      <c r="H404" s="361">
        <v>1.5</v>
      </c>
      <c r="I404" s="361">
        <v>168.6</v>
      </c>
      <c r="J404" s="347">
        <v>0</v>
      </c>
    </row>
    <row r="405" spans="3:10" x14ac:dyDescent="0.2">
      <c r="C405" s="310">
        <v>44609</v>
      </c>
      <c r="D405" s="314">
        <v>1005.4</v>
      </c>
      <c r="E405" s="314">
        <v>0</v>
      </c>
      <c r="F405" s="314">
        <v>22.6</v>
      </c>
      <c r="G405" s="346">
        <v>66.900000000000006</v>
      </c>
      <c r="H405" s="372">
        <v>2.2999999999999998</v>
      </c>
      <c r="I405" s="361">
        <v>162</v>
      </c>
      <c r="J405" s="347">
        <v>0</v>
      </c>
    </row>
    <row r="406" spans="3:10" x14ac:dyDescent="0.2">
      <c r="C406" s="310">
        <v>44609.041666666672</v>
      </c>
      <c r="D406" s="314">
        <v>1004.9</v>
      </c>
      <c r="E406" s="314">
        <v>0</v>
      </c>
      <c r="F406" s="314">
        <v>21.5</v>
      </c>
      <c r="G406" s="346">
        <v>74.5</v>
      </c>
      <c r="H406" s="362">
        <v>0.9</v>
      </c>
      <c r="I406" s="361">
        <v>3.3</v>
      </c>
      <c r="J406" s="347">
        <v>0</v>
      </c>
    </row>
    <row r="407" spans="3:10" x14ac:dyDescent="0.2">
      <c r="C407" s="310">
        <v>44609.083333333328</v>
      </c>
      <c r="D407" s="314">
        <v>1004.5</v>
      </c>
      <c r="E407" s="314">
        <v>0</v>
      </c>
      <c r="F407" s="314">
        <v>21</v>
      </c>
      <c r="G407" s="346">
        <v>76.3</v>
      </c>
      <c r="H407" s="362">
        <v>0.6</v>
      </c>
      <c r="I407" s="361">
        <v>280.39999999999998</v>
      </c>
      <c r="J407" s="347">
        <v>0</v>
      </c>
    </row>
    <row r="408" spans="3:10" x14ac:dyDescent="0.2">
      <c r="C408" s="310">
        <v>44609.125</v>
      </c>
      <c r="D408" s="314">
        <v>1004.2</v>
      </c>
      <c r="E408" s="314">
        <v>0</v>
      </c>
      <c r="F408" s="314">
        <v>21.3</v>
      </c>
      <c r="G408" s="346">
        <v>73.8</v>
      </c>
      <c r="H408" s="362">
        <v>0.4</v>
      </c>
      <c r="I408" s="361">
        <v>25.4</v>
      </c>
      <c r="J408" s="347">
        <v>0</v>
      </c>
    </row>
    <row r="409" spans="3:10" x14ac:dyDescent="0.2">
      <c r="C409" s="310">
        <v>44609.166666666672</v>
      </c>
      <c r="D409" s="314">
        <v>1004.2</v>
      </c>
      <c r="E409" s="314">
        <v>0</v>
      </c>
      <c r="F409" s="314">
        <v>20.9</v>
      </c>
      <c r="G409" s="314">
        <v>77.099999999999994</v>
      </c>
      <c r="H409" s="345">
        <v>0.2</v>
      </c>
      <c r="I409" s="361">
        <v>295.3</v>
      </c>
      <c r="J409" s="347">
        <v>0</v>
      </c>
    </row>
    <row r="410" spans="3:10" x14ac:dyDescent="0.2">
      <c r="C410" s="310">
        <v>44609.208333333328</v>
      </c>
      <c r="D410" s="314">
        <v>1004.3</v>
      </c>
      <c r="E410" s="314">
        <v>0</v>
      </c>
      <c r="F410" s="314">
        <v>20.8</v>
      </c>
      <c r="G410" s="314">
        <v>78.400000000000006</v>
      </c>
      <c r="H410" s="345">
        <v>0.1</v>
      </c>
      <c r="I410" s="361">
        <v>289.39999999999998</v>
      </c>
      <c r="J410" s="347">
        <v>1.7</v>
      </c>
    </row>
    <row r="411" spans="3:10" x14ac:dyDescent="0.2">
      <c r="C411" s="310">
        <v>44609.25</v>
      </c>
      <c r="D411" s="314">
        <v>1004.6</v>
      </c>
      <c r="E411" s="314">
        <v>0</v>
      </c>
      <c r="F411" s="314">
        <v>21.2</v>
      </c>
      <c r="G411" s="346">
        <v>76.900000000000006</v>
      </c>
      <c r="H411" s="363">
        <v>0.1</v>
      </c>
      <c r="I411" s="361">
        <v>257.39999999999998</v>
      </c>
      <c r="J411" s="347">
        <v>93.3</v>
      </c>
    </row>
    <row r="412" spans="3:10" x14ac:dyDescent="0.2">
      <c r="C412" s="310">
        <v>44609.291666666672</v>
      </c>
      <c r="D412" s="314">
        <v>1004.8</v>
      </c>
      <c r="E412" s="314">
        <v>0</v>
      </c>
      <c r="F412" s="314">
        <v>22.1</v>
      </c>
      <c r="G412" s="346">
        <v>73.900000000000006</v>
      </c>
      <c r="H412" s="361">
        <v>0.6</v>
      </c>
      <c r="I412" s="361">
        <v>296.7</v>
      </c>
      <c r="J412" s="347">
        <v>374.4</v>
      </c>
    </row>
    <row r="413" spans="3:10" x14ac:dyDescent="0.2">
      <c r="C413" s="310">
        <v>44609.333333333328</v>
      </c>
      <c r="D413" s="314">
        <v>1004.5</v>
      </c>
      <c r="E413" s="314">
        <v>0</v>
      </c>
      <c r="F413" s="314">
        <v>22.3</v>
      </c>
      <c r="G413" s="314">
        <v>72.8</v>
      </c>
      <c r="H413" s="356">
        <v>1</v>
      </c>
      <c r="I413" s="356">
        <v>291.39999999999998</v>
      </c>
      <c r="J413" s="311">
        <v>599.70000000000005</v>
      </c>
    </row>
    <row r="414" spans="3:10" x14ac:dyDescent="0.2">
      <c r="C414" s="310">
        <v>44609.375</v>
      </c>
      <c r="D414" s="314">
        <v>1004</v>
      </c>
      <c r="E414" s="314">
        <v>0</v>
      </c>
      <c r="F414" s="314">
        <v>23.6</v>
      </c>
      <c r="G414" s="314">
        <v>66</v>
      </c>
      <c r="H414" s="311">
        <v>2.1</v>
      </c>
      <c r="I414" s="311">
        <v>336.5</v>
      </c>
      <c r="J414" s="311">
        <v>784.1</v>
      </c>
    </row>
    <row r="415" spans="3:10" x14ac:dyDescent="0.2">
      <c r="C415" s="310">
        <v>44609.416666666672</v>
      </c>
      <c r="D415" s="314">
        <v>1003.3</v>
      </c>
      <c r="E415" s="314">
        <v>0</v>
      </c>
      <c r="F415" s="314">
        <v>25.2</v>
      </c>
      <c r="G415" s="314">
        <v>56.4</v>
      </c>
      <c r="H415" s="311">
        <v>4.3</v>
      </c>
      <c r="I415" s="311">
        <v>195.4</v>
      </c>
      <c r="J415" s="311">
        <v>907.8</v>
      </c>
    </row>
    <row r="416" spans="3:10" x14ac:dyDescent="0.2">
      <c r="C416" s="310">
        <v>44609.458333333328</v>
      </c>
      <c r="D416" s="314">
        <v>1002.7</v>
      </c>
      <c r="E416" s="314">
        <v>0</v>
      </c>
      <c r="F416" s="314">
        <v>25.4</v>
      </c>
      <c r="G416" s="314">
        <v>55.5</v>
      </c>
      <c r="H416" s="311">
        <v>6.2</v>
      </c>
      <c r="I416" s="311">
        <v>191.3</v>
      </c>
      <c r="J416" s="311">
        <v>935.6</v>
      </c>
    </row>
    <row r="417" spans="3:10" x14ac:dyDescent="0.2">
      <c r="C417" s="310">
        <v>44609.5</v>
      </c>
      <c r="D417" s="314">
        <v>1002.2</v>
      </c>
      <c r="E417" s="314">
        <v>0</v>
      </c>
      <c r="F417" s="314">
        <v>25.9</v>
      </c>
      <c r="G417" s="314">
        <v>54.5</v>
      </c>
      <c r="H417" s="311">
        <v>5.7</v>
      </c>
      <c r="I417" s="311">
        <v>185.9</v>
      </c>
      <c r="J417" s="311">
        <v>516.1</v>
      </c>
    </row>
    <row r="418" spans="3:10" x14ac:dyDescent="0.2">
      <c r="C418" s="310">
        <v>44609.541666666672</v>
      </c>
      <c r="D418" s="314">
        <v>1001.6</v>
      </c>
      <c r="E418" s="314">
        <v>0</v>
      </c>
      <c r="F418" s="314">
        <v>26</v>
      </c>
      <c r="G418" s="314">
        <v>55.3</v>
      </c>
      <c r="H418" s="311">
        <v>5.8</v>
      </c>
      <c r="I418" s="311">
        <v>193.2</v>
      </c>
      <c r="J418" s="311">
        <v>853.6</v>
      </c>
    </row>
    <row r="419" spans="3:10" x14ac:dyDescent="0.2">
      <c r="C419" s="310">
        <v>44609.583333333328</v>
      </c>
      <c r="D419" s="314">
        <v>1001</v>
      </c>
      <c r="E419" s="314">
        <v>0</v>
      </c>
      <c r="F419" s="314">
        <v>25.6</v>
      </c>
      <c r="G419" s="314">
        <v>54.9</v>
      </c>
      <c r="H419" s="311">
        <v>6.3</v>
      </c>
      <c r="I419" s="311">
        <v>186.4</v>
      </c>
      <c r="J419" s="311">
        <v>786.7</v>
      </c>
    </row>
    <row r="420" spans="3:10" x14ac:dyDescent="0.2">
      <c r="C420" s="310">
        <v>44609.625</v>
      </c>
      <c r="D420" s="314">
        <v>1000.7</v>
      </c>
      <c r="E420" s="314">
        <v>0</v>
      </c>
      <c r="F420" s="314">
        <v>25.4</v>
      </c>
      <c r="G420" s="314">
        <v>55.9</v>
      </c>
      <c r="H420" s="311">
        <v>6.5</v>
      </c>
      <c r="I420" s="311">
        <v>181.4</v>
      </c>
      <c r="J420" s="311">
        <v>607.6</v>
      </c>
    </row>
    <row r="421" spans="3:10" x14ac:dyDescent="0.2">
      <c r="C421" s="310">
        <v>44609.666666666672</v>
      </c>
      <c r="D421" s="314">
        <v>1001.3</v>
      </c>
      <c r="E421" s="314">
        <v>0</v>
      </c>
      <c r="F421" s="314">
        <v>25.1</v>
      </c>
      <c r="G421" s="314">
        <v>58.8</v>
      </c>
      <c r="H421" s="311">
        <v>5.3</v>
      </c>
      <c r="I421" s="311">
        <v>174</v>
      </c>
      <c r="J421" s="311">
        <v>387.1</v>
      </c>
    </row>
    <row r="422" spans="3:10" x14ac:dyDescent="0.2">
      <c r="C422" s="310">
        <v>44609.708333333328</v>
      </c>
      <c r="D422" s="314">
        <v>1002.2</v>
      </c>
      <c r="E422" s="314">
        <v>0</v>
      </c>
      <c r="F422" s="314">
        <v>25.2</v>
      </c>
      <c r="G422" s="314">
        <v>58.1</v>
      </c>
      <c r="H422" s="311">
        <v>3.9</v>
      </c>
      <c r="I422" s="311">
        <v>178.8</v>
      </c>
      <c r="J422" s="311">
        <v>146.80000000000001</v>
      </c>
    </row>
    <row r="423" spans="3:10" x14ac:dyDescent="0.2">
      <c r="C423" s="310">
        <v>44609.75</v>
      </c>
      <c r="D423" s="314">
        <v>1003.6</v>
      </c>
      <c r="E423" s="314">
        <v>0</v>
      </c>
      <c r="F423" s="314">
        <v>23.8</v>
      </c>
      <c r="G423" s="314">
        <v>64.7</v>
      </c>
      <c r="H423" s="311">
        <v>4.0999999999999996</v>
      </c>
      <c r="I423" s="311">
        <v>178.3</v>
      </c>
      <c r="J423" s="311">
        <v>8.9</v>
      </c>
    </row>
    <row r="424" spans="3:10" x14ac:dyDescent="0.2">
      <c r="C424" s="310">
        <v>44609.791666666672</v>
      </c>
      <c r="D424" s="314">
        <v>1004.8</v>
      </c>
      <c r="E424" s="314">
        <v>0</v>
      </c>
      <c r="F424" s="314">
        <v>23.4</v>
      </c>
      <c r="G424" s="314">
        <v>67.3</v>
      </c>
      <c r="H424" s="311">
        <v>2.7</v>
      </c>
      <c r="I424" s="311">
        <v>170</v>
      </c>
      <c r="J424" s="311">
        <v>0.3</v>
      </c>
    </row>
    <row r="425" spans="3:10" x14ac:dyDescent="0.2">
      <c r="C425" s="310">
        <v>44609.833333333328</v>
      </c>
      <c r="D425" s="314">
        <v>1005.9</v>
      </c>
      <c r="E425" s="314">
        <v>0</v>
      </c>
      <c r="F425" s="314">
        <v>22.5</v>
      </c>
      <c r="G425" s="314">
        <v>71.5</v>
      </c>
      <c r="H425" s="311">
        <v>0.7</v>
      </c>
      <c r="I425" s="311">
        <v>337.4</v>
      </c>
      <c r="J425" s="311">
        <v>0.4</v>
      </c>
    </row>
    <row r="426" spans="3:10" x14ac:dyDescent="0.2">
      <c r="C426" s="310">
        <v>44609.875</v>
      </c>
      <c r="D426" s="314">
        <v>1006.2</v>
      </c>
      <c r="E426" s="314">
        <v>0</v>
      </c>
      <c r="F426" s="314">
        <v>22.8</v>
      </c>
      <c r="G426" s="314">
        <v>71.8</v>
      </c>
      <c r="H426" s="311">
        <v>0.8</v>
      </c>
      <c r="I426" s="311">
        <v>271.60000000000002</v>
      </c>
      <c r="J426" s="311">
        <v>0.3</v>
      </c>
    </row>
    <row r="427" spans="3:10" x14ac:dyDescent="0.2">
      <c r="C427" s="310">
        <v>44609.916666666672</v>
      </c>
      <c r="D427" s="314">
        <v>1006</v>
      </c>
      <c r="E427" s="314">
        <v>0</v>
      </c>
      <c r="F427" s="314">
        <v>22.7</v>
      </c>
      <c r="G427" s="314">
        <v>71.8</v>
      </c>
      <c r="H427" s="353">
        <v>0.5</v>
      </c>
      <c r="I427" s="353">
        <v>225.9</v>
      </c>
      <c r="J427" s="311">
        <v>0.5</v>
      </c>
    </row>
    <row r="428" spans="3:10" x14ac:dyDescent="0.2">
      <c r="C428" s="310">
        <v>44609.958333333328</v>
      </c>
      <c r="D428" s="314">
        <v>1005.4</v>
      </c>
      <c r="E428" s="314">
        <v>0</v>
      </c>
      <c r="F428" s="314">
        <v>22.5</v>
      </c>
      <c r="G428" s="346">
        <v>73.5</v>
      </c>
      <c r="H428" s="361">
        <v>1.4</v>
      </c>
      <c r="I428" s="361">
        <v>189.3</v>
      </c>
      <c r="J428" s="347">
        <v>0.2</v>
      </c>
    </row>
    <row r="429" spans="3:10" x14ac:dyDescent="0.2">
      <c r="C429" s="310">
        <v>44610</v>
      </c>
      <c r="D429" s="314">
        <v>1004.7</v>
      </c>
      <c r="E429" s="314">
        <v>0</v>
      </c>
      <c r="F429" s="314">
        <v>22.9</v>
      </c>
      <c r="G429" s="314">
        <v>72.400000000000006</v>
      </c>
      <c r="H429" s="355">
        <v>3.1</v>
      </c>
      <c r="I429" s="361">
        <v>167.1</v>
      </c>
      <c r="J429" s="347">
        <v>0.2</v>
      </c>
    </row>
    <row r="430" spans="3:10" x14ac:dyDescent="0.2">
      <c r="C430" s="310">
        <v>44610.041666666672</v>
      </c>
      <c r="D430" s="314">
        <v>1003.7</v>
      </c>
      <c r="E430" s="314">
        <v>0</v>
      </c>
      <c r="F430" s="314">
        <v>23.1</v>
      </c>
      <c r="G430" s="346">
        <v>70.3</v>
      </c>
      <c r="H430" s="362">
        <v>2.9</v>
      </c>
      <c r="I430" s="361">
        <v>158</v>
      </c>
      <c r="J430" s="347">
        <v>0</v>
      </c>
    </row>
    <row r="431" spans="3:10" x14ac:dyDescent="0.2">
      <c r="C431" s="310">
        <v>44610.083333333328</v>
      </c>
      <c r="D431" s="314">
        <v>1003.1</v>
      </c>
      <c r="E431" s="314">
        <v>0</v>
      </c>
      <c r="F431" s="314">
        <v>23.1</v>
      </c>
      <c r="G431" s="346">
        <v>69.2</v>
      </c>
      <c r="H431" s="362">
        <v>2.9</v>
      </c>
      <c r="I431" s="361">
        <v>160.80000000000001</v>
      </c>
      <c r="J431" s="347">
        <v>0</v>
      </c>
    </row>
    <row r="432" spans="3:10" x14ac:dyDescent="0.2">
      <c r="C432" s="310">
        <v>44610.125</v>
      </c>
      <c r="D432" s="314">
        <v>1002.6</v>
      </c>
      <c r="E432" s="314">
        <v>0</v>
      </c>
      <c r="F432" s="314">
        <v>22.6</v>
      </c>
      <c r="G432" s="346">
        <v>71.3</v>
      </c>
      <c r="H432" s="362">
        <v>4</v>
      </c>
      <c r="I432" s="361">
        <v>170.2</v>
      </c>
      <c r="J432" s="347">
        <v>0.1</v>
      </c>
    </row>
    <row r="433" spans="3:10" x14ac:dyDescent="0.2">
      <c r="C433" s="310">
        <v>44610.166666666672</v>
      </c>
      <c r="D433" s="314">
        <v>1002.8</v>
      </c>
      <c r="E433" s="314">
        <v>0</v>
      </c>
      <c r="F433" s="314">
        <v>22.5</v>
      </c>
      <c r="G433" s="346">
        <v>71.599999999999994</v>
      </c>
      <c r="H433" s="362">
        <v>3</v>
      </c>
      <c r="I433" s="361">
        <v>150.19999999999999</v>
      </c>
      <c r="J433" s="347">
        <v>0.1</v>
      </c>
    </row>
    <row r="434" spans="3:10" x14ac:dyDescent="0.2">
      <c r="C434" s="310">
        <v>44610.208333333328</v>
      </c>
      <c r="D434" s="314">
        <v>1002.8</v>
      </c>
      <c r="E434" s="314">
        <v>0</v>
      </c>
      <c r="F434" s="314">
        <v>22.4</v>
      </c>
      <c r="G434" s="314">
        <v>71</v>
      </c>
      <c r="H434" s="345">
        <v>1.9</v>
      </c>
      <c r="I434" s="361">
        <v>146.1</v>
      </c>
      <c r="J434" s="347">
        <v>1.6</v>
      </c>
    </row>
    <row r="435" spans="3:10" x14ac:dyDescent="0.2">
      <c r="C435" s="310">
        <v>44610.25</v>
      </c>
      <c r="D435" s="314">
        <v>1003.3</v>
      </c>
      <c r="E435" s="314">
        <v>0</v>
      </c>
      <c r="F435" s="314">
        <v>21.5</v>
      </c>
      <c r="G435" s="346">
        <v>74.3</v>
      </c>
      <c r="H435" s="367">
        <v>0.5</v>
      </c>
      <c r="I435" s="369">
        <v>267.2</v>
      </c>
      <c r="J435" s="347">
        <v>77.7</v>
      </c>
    </row>
    <row r="436" spans="3:10" x14ac:dyDescent="0.2">
      <c r="C436" s="310">
        <v>44610.291666666672</v>
      </c>
      <c r="D436" s="314">
        <v>1003.6</v>
      </c>
      <c r="E436" s="314">
        <v>0</v>
      </c>
      <c r="F436" s="314">
        <v>22</v>
      </c>
      <c r="G436" s="314">
        <v>74.400000000000006</v>
      </c>
      <c r="H436" s="311">
        <v>0.6</v>
      </c>
      <c r="I436" s="311">
        <v>293.89999999999998</v>
      </c>
      <c r="J436" s="311">
        <v>292.89999999999998</v>
      </c>
    </row>
    <row r="437" spans="3:10" x14ac:dyDescent="0.2">
      <c r="C437" s="310">
        <v>44610.333333333328</v>
      </c>
      <c r="D437" s="314">
        <v>1003.6</v>
      </c>
      <c r="E437" s="314">
        <v>0</v>
      </c>
      <c r="F437" s="314">
        <v>23</v>
      </c>
      <c r="G437" s="346">
        <v>71.099999999999994</v>
      </c>
      <c r="H437" s="371">
        <v>0.8</v>
      </c>
      <c r="I437" s="371">
        <v>298.5</v>
      </c>
      <c r="J437" s="347">
        <v>573.70000000000005</v>
      </c>
    </row>
    <row r="438" spans="3:10" x14ac:dyDescent="0.2">
      <c r="C438" s="310">
        <v>44610.375</v>
      </c>
      <c r="D438" s="314">
        <v>1003</v>
      </c>
      <c r="E438" s="314">
        <v>0</v>
      </c>
      <c r="F438" s="314">
        <v>23.7</v>
      </c>
      <c r="G438" s="314">
        <v>68.599999999999994</v>
      </c>
      <c r="H438" s="311">
        <v>1.1000000000000001</v>
      </c>
      <c r="I438" s="311">
        <v>295.39999999999998</v>
      </c>
      <c r="J438" s="311">
        <v>713.2</v>
      </c>
    </row>
    <row r="439" spans="3:10" x14ac:dyDescent="0.2">
      <c r="C439" s="310">
        <v>44610.416666666672</v>
      </c>
      <c r="D439" s="314">
        <v>1002.7</v>
      </c>
      <c r="E439" s="314">
        <v>0</v>
      </c>
      <c r="F439" s="314">
        <v>24.9</v>
      </c>
      <c r="G439" s="314">
        <v>63.4</v>
      </c>
      <c r="H439" s="311">
        <v>2</v>
      </c>
      <c r="I439" s="311">
        <v>291.89999999999998</v>
      </c>
      <c r="J439" s="311">
        <v>902.3</v>
      </c>
    </row>
    <row r="440" spans="3:10" x14ac:dyDescent="0.2">
      <c r="C440" s="310">
        <v>44610.458333333328</v>
      </c>
      <c r="D440" s="314" t="s">
        <v>352</v>
      </c>
      <c r="E440" s="314" t="s">
        <v>352</v>
      </c>
      <c r="F440" s="314" t="s">
        <v>352</v>
      </c>
      <c r="G440" s="314" t="s">
        <v>352</v>
      </c>
      <c r="H440" s="311" t="s">
        <v>352</v>
      </c>
      <c r="I440" s="311" t="s">
        <v>352</v>
      </c>
      <c r="J440" s="311" t="s">
        <v>352</v>
      </c>
    </row>
    <row r="441" spans="3:10" x14ac:dyDescent="0.2">
      <c r="C441" s="310">
        <v>44610.5</v>
      </c>
      <c r="D441" s="314">
        <v>1001.8</v>
      </c>
      <c r="E441" s="314">
        <v>0</v>
      </c>
      <c r="F441" s="314">
        <v>26.7</v>
      </c>
      <c r="G441" s="314">
        <v>55</v>
      </c>
      <c r="H441" s="311">
        <v>4.7</v>
      </c>
      <c r="I441" s="311">
        <v>194.3</v>
      </c>
      <c r="J441" s="311">
        <v>576.5</v>
      </c>
    </row>
    <row r="442" spans="3:10" x14ac:dyDescent="0.2">
      <c r="C442" s="310">
        <v>44610.541666666672</v>
      </c>
      <c r="D442" s="314">
        <v>1001.5</v>
      </c>
      <c r="E442" s="314">
        <v>0</v>
      </c>
      <c r="F442" s="314">
        <v>26.7</v>
      </c>
      <c r="G442" s="314">
        <v>55.6</v>
      </c>
      <c r="H442" s="311">
        <v>4.3</v>
      </c>
      <c r="I442" s="311">
        <v>198.3</v>
      </c>
      <c r="J442" s="311">
        <v>897.1</v>
      </c>
    </row>
    <row r="443" spans="3:10" x14ac:dyDescent="0.2">
      <c r="C443" s="310">
        <v>44610.583333333328</v>
      </c>
      <c r="D443" s="314">
        <v>1001.4</v>
      </c>
      <c r="E443" s="314">
        <v>0</v>
      </c>
      <c r="F443" s="314">
        <v>26.1</v>
      </c>
      <c r="G443" s="314">
        <v>58.5</v>
      </c>
      <c r="H443" s="311">
        <v>4.2</v>
      </c>
      <c r="I443" s="311">
        <v>208.5</v>
      </c>
      <c r="J443" s="311">
        <v>730.8</v>
      </c>
    </row>
    <row r="444" spans="3:10" x14ac:dyDescent="0.2">
      <c r="C444" s="310">
        <v>44610.625</v>
      </c>
      <c r="D444" s="314">
        <v>1001.9</v>
      </c>
      <c r="E444" s="314">
        <v>0</v>
      </c>
      <c r="F444" s="314">
        <v>24.7</v>
      </c>
      <c r="G444" s="314">
        <v>67.599999999999994</v>
      </c>
      <c r="H444" s="311">
        <v>2.7</v>
      </c>
      <c r="I444" s="311">
        <v>276.8</v>
      </c>
      <c r="J444" s="311">
        <v>540.4</v>
      </c>
    </row>
    <row r="445" spans="3:10" x14ac:dyDescent="0.2">
      <c r="C445" s="310">
        <v>44610.666666666672</v>
      </c>
      <c r="D445" s="314">
        <v>1002</v>
      </c>
      <c r="E445" s="314">
        <v>0</v>
      </c>
      <c r="F445" s="314">
        <v>23.4</v>
      </c>
      <c r="G445" s="314">
        <v>75.7</v>
      </c>
      <c r="H445" s="311">
        <v>1.8</v>
      </c>
      <c r="I445" s="311">
        <v>308.89999999999998</v>
      </c>
      <c r="J445" s="311">
        <v>482.9</v>
      </c>
    </row>
    <row r="446" spans="3:10" x14ac:dyDescent="0.2">
      <c r="C446" s="310">
        <v>44610.708333333328</v>
      </c>
      <c r="D446" s="314">
        <v>1002.3</v>
      </c>
      <c r="E446" s="314">
        <v>0</v>
      </c>
      <c r="F446" s="314">
        <v>22.5</v>
      </c>
      <c r="G446" s="314">
        <v>79.2</v>
      </c>
      <c r="H446" s="311">
        <v>1.4</v>
      </c>
      <c r="I446" s="311">
        <v>295.60000000000002</v>
      </c>
      <c r="J446" s="311">
        <v>173.6</v>
      </c>
    </row>
    <row r="447" spans="3:10" x14ac:dyDescent="0.2">
      <c r="C447" s="310">
        <v>44610.75</v>
      </c>
      <c r="D447" s="314">
        <v>1003.5</v>
      </c>
      <c r="E447" s="314">
        <v>0</v>
      </c>
      <c r="F447" s="314">
        <v>21.9</v>
      </c>
      <c r="G447" s="314">
        <v>81.099999999999994</v>
      </c>
      <c r="H447" s="311">
        <v>1.1000000000000001</v>
      </c>
      <c r="I447" s="311">
        <v>325.89999999999998</v>
      </c>
      <c r="J447" s="311">
        <v>8.6999999999999993</v>
      </c>
    </row>
    <row r="448" spans="3:10" x14ac:dyDescent="0.2">
      <c r="C448" s="310">
        <v>44610.791666666672</v>
      </c>
      <c r="D448" s="314">
        <v>1004.7</v>
      </c>
      <c r="E448" s="314">
        <v>0</v>
      </c>
      <c r="F448" s="314">
        <v>21.9</v>
      </c>
      <c r="G448" s="314">
        <v>81.599999999999994</v>
      </c>
      <c r="H448" s="311">
        <v>0.6</v>
      </c>
      <c r="I448" s="311">
        <v>308.5</v>
      </c>
      <c r="J448" s="311">
        <v>0</v>
      </c>
    </row>
    <row r="449" spans="3:10" x14ac:dyDescent="0.2">
      <c r="C449" s="310">
        <v>44610.833333333328</v>
      </c>
      <c r="D449" s="314">
        <v>1005.4</v>
      </c>
      <c r="E449" s="314">
        <v>0</v>
      </c>
      <c r="F449" s="314">
        <v>22.1</v>
      </c>
      <c r="G449" s="314">
        <v>81</v>
      </c>
      <c r="H449" s="311">
        <v>0.6</v>
      </c>
      <c r="I449" s="311">
        <v>302.89999999999998</v>
      </c>
      <c r="J449" s="311">
        <v>0</v>
      </c>
    </row>
    <row r="450" spans="3:10" x14ac:dyDescent="0.2">
      <c r="C450" s="310">
        <v>44610.875</v>
      </c>
      <c r="D450" s="314">
        <v>1006</v>
      </c>
      <c r="E450" s="314">
        <v>0</v>
      </c>
      <c r="F450" s="314">
        <v>21.5</v>
      </c>
      <c r="G450" s="314">
        <v>83.7</v>
      </c>
      <c r="H450" s="311">
        <v>0.4</v>
      </c>
      <c r="I450" s="311">
        <v>301.60000000000002</v>
      </c>
      <c r="J450" s="311">
        <v>0</v>
      </c>
    </row>
    <row r="451" spans="3:10" x14ac:dyDescent="0.2">
      <c r="C451" s="310">
        <v>44610.916666666672</v>
      </c>
      <c r="D451" s="314">
        <v>1006.1</v>
      </c>
      <c r="E451" s="314">
        <v>0</v>
      </c>
      <c r="F451" s="314">
        <v>21.5</v>
      </c>
      <c r="G451" s="314">
        <v>84.6</v>
      </c>
      <c r="H451" s="311">
        <v>0.6</v>
      </c>
      <c r="I451" s="311">
        <v>305.10000000000002</v>
      </c>
      <c r="J451" s="311">
        <v>0</v>
      </c>
    </row>
    <row r="452" spans="3:10" x14ac:dyDescent="0.2">
      <c r="C452" s="310">
        <v>44610.958333333328</v>
      </c>
      <c r="D452" s="314">
        <v>1005.7</v>
      </c>
      <c r="E452" s="314">
        <v>0</v>
      </c>
      <c r="F452" s="314">
        <v>22.5</v>
      </c>
      <c r="G452" s="314">
        <v>77.900000000000006</v>
      </c>
      <c r="H452" s="353">
        <v>1.2</v>
      </c>
      <c r="I452" s="353">
        <v>225.1</v>
      </c>
      <c r="J452" s="311">
        <v>0</v>
      </c>
    </row>
    <row r="453" spans="3:10" x14ac:dyDescent="0.2">
      <c r="C453" s="310">
        <v>44611</v>
      </c>
      <c r="D453" s="314">
        <v>1005.1</v>
      </c>
      <c r="E453" s="314">
        <v>0</v>
      </c>
      <c r="F453" s="314">
        <v>21.9</v>
      </c>
      <c r="G453" s="346">
        <v>81.7</v>
      </c>
      <c r="H453" s="361">
        <v>1.3</v>
      </c>
      <c r="I453" s="361">
        <v>7.7</v>
      </c>
      <c r="J453" s="347">
        <v>0</v>
      </c>
    </row>
    <row r="454" spans="3:10" x14ac:dyDescent="0.2">
      <c r="C454" s="310">
        <v>44611.041666666672</v>
      </c>
      <c r="D454" s="314">
        <v>1004.4</v>
      </c>
      <c r="E454" s="314">
        <v>0</v>
      </c>
      <c r="F454" s="314">
        <v>21.1</v>
      </c>
      <c r="G454" s="314">
        <v>85</v>
      </c>
      <c r="H454" s="355">
        <v>0.3</v>
      </c>
      <c r="I454" s="361">
        <v>239.6</v>
      </c>
      <c r="J454" s="347">
        <v>0</v>
      </c>
    </row>
    <row r="455" spans="3:10" x14ac:dyDescent="0.2">
      <c r="C455" s="310">
        <v>44611.083333333328</v>
      </c>
      <c r="D455" s="314">
        <v>1003.9</v>
      </c>
      <c r="E455" s="314">
        <v>0</v>
      </c>
      <c r="F455" s="314">
        <v>21.4</v>
      </c>
      <c r="G455" s="346">
        <v>84.5</v>
      </c>
      <c r="H455" s="363">
        <v>0</v>
      </c>
      <c r="I455" s="361">
        <v>280.10000000000002</v>
      </c>
      <c r="J455" s="347">
        <v>0</v>
      </c>
    </row>
    <row r="456" spans="3:10" x14ac:dyDescent="0.2">
      <c r="C456" s="310">
        <v>44611.125</v>
      </c>
      <c r="D456" s="314">
        <v>1003.7</v>
      </c>
      <c r="E456" s="314">
        <v>0</v>
      </c>
      <c r="F456" s="314">
        <v>21.2</v>
      </c>
      <c r="G456" s="346">
        <v>85.1</v>
      </c>
      <c r="H456" s="361">
        <v>0.3</v>
      </c>
      <c r="I456" s="361">
        <v>297</v>
      </c>
      <c r="J456" s="347">
        <v>0</v>
      </c>
    </row>
    <row r="457" spans="3:10" x14ac:dyDescent="0.2">
      <c r="C457" s="310">
        <v>44611.166666666672</v>
      </c>
      <c r="D457" s="314">
        <v>1003.9</v>
      </c>
      <c r="E457" s="314">
        <v>0</v>
      </c>
      <c r="F457" s="314">
        <v>20.7</v>
      </c>
      <c r="G457" s="346">
        <v>86.7</v>
      </c>
      <c r="H457" s="368">
        <v>0.4</v>
      </c>
      <c r="I457" s="361">
        <v>48.8</v>
      </c>
      <c r="J457" s="347">
        <v>0</v>
      </c>
    </row>
    <row r="458" spans="3:10" x14ac:dyDescent="0.2">
      <c r="C458" s="310">
        <v>44611.208333333328</v>
      </c>
      <c r="D458" s="314">
        <v>1004.2</v>
      </c>
      <c r="E458" s="314">
        <v>0</v>
      </c>
      <c r="F458" s="314">
        <v>21.2</v>
      </c>
      <c r="G458" s="346">
        <v>82.5</v>
      </c>
      <c r="H458" s="361">
        <v>0.3</v>
      </c>
      <c r="I458" s="361">
        <v>43.4</v>
      </c>
      <c r="J458" s="347">
        <v>1.9</v>
      </c>
    </row>
    <row r="459" spans="3:10" x14ac:dyDescent="0.2">
      <c r="C459" s="310">
        <v>44611.25</v>
      </c>
      <c r="D459" s="314">
        <v>1005</v>
      </c>
      <c r="E459" s="314">
        <v>0</v>
      </c>
      <c r="F459" s="314">
        <v>20.399999999999999</v>
      </c>
      <c r="G459" s="346">
        <v>88.3</v>
      </c>
      <c r="H459" s="368">
        <v>0.2</v>
      </c>
      <c r="I459" s="361">
        <v>311.8</v>
      </c>
      <c r="J459" s="347">
        <v>86.9</v>
      </c>
    </row>
    <row r="460" spans="3:10" x14ac:dyDescent="0.2">
      <c r="C460" s="310">
        <v>44611.291666666672</v>
      </c>
      <c r="D460" s="314">
        <v>1005.3</v>
      </c>
      <c r="E460" s="314">
        <v>0</v>
      </c>
      <c r="F460" s="314">
        <v>22.3</v>
      </c>
      <c r="G460" s="346">
        <v>80.2</v>
      </c>
      <c r="H460" s="361">
        <v>0.4</v>
      </c>
      <c r="I460" s="361">
        <v>325.3</v>
      </c>
      <c r="J460" s="347">
        <v>324.8</v>
      </c>
    </row>
    <row r="461" spans="3:10" x14ac:dyDescent="0.2">
      <c r="C461" s="310">
        <v>44611.333333333328</v>
      </c>
      <c r="D461" s="314">
        <v>1005.1</v>
      </c>
      <c r="E461" s="314">
        <v>0</v>
      </c>
      <c r="F461" s="314">
        <v>22.7</v>
      </c>
      <c r="G461" s="346">
        <v>78.5</v>
      </c>
      <c r="H461" s="361">
        <v>0.8</v>
      </c>
      <c r="I461" s="361">
        <v>282.39999999999998</v>
      </c>
      <c r="J461" s="347">
        <v>573.29999999999995</v>
      </c>
    </row>
    <row r="462" spans="3:10" x14ac:dyDescent="0.2">
      <c r="C462" s="310">
        <v>44611.375</v>
      </c>
      <c r="D462" s="314">
        <v>1004.6</v>
      </c>
      <c r="E462" s="314">
        <v>0</v>
      </c>
      <c r="F462" s="314">
        <v>23.3</v>
      </c>
      <c r="G462" s="314">
        <v>75.099999999999994</v>
      </c>
      <c r="H462" s="356">
        <v>1.5</v>
      </c>
      <c r="I462" s="356">
        <v>308.3</v>
      </c>
      <c r="J462" s="311">
        <v>785</v>
      </c>
    </row>
    <row r="463" spans="3:10" x14ac:dyDescent="0.2">
      <c r="C463" s="310">
        <v>44611.416666666672</v>
      </c>
      <c r="D463" s="314">
        <v>1004.1</v>
      </c>
      <c r="E463" s="314">
        <v>0</v>
      </c>
      <c r="F463" s="314">
        <v>23</v>
      </c>
      <c r="G463" s="314">
        <v>76.7</v>
      </c>
      <c r="H463" s="311">
        <v>1.2</v>
      </c>
      <c r="I463" s="311">
        <v>290.10000000000002</v>
      </c>
      <c r="J463" s="311">
        <v>934.7</v>
      </c>
    </row>
    <row r="464" spans="3:10" x14ac:dyDescent="0.2">
      <c r="C464" s="310">
        <v>44611.458333333328</v>
      </c>
      <c r="D464" s="314">
        <v>1003.7</v>
      </c>
      <c r="E464" s="314">
        <v>0</v>
      </c>
      <c r="F464" s="314">
        <v>23.7</v>
      </c>
      <c r="G464" s="314">
        <v>72</v>
      </c>
      <c r="H464" s="311">
        <v>1.6</v>
      </c>
      <c r="I464" s="311">
        <v>290.5</v>
      </c>
      <c r="J464" s="311">
        <v>1003</v>
      </c>
    </row>
    <row r="465" spans="3:10" x14ac:dyDescent="0.2">
      <c r="C465" s="310">
        <v>44611.5</v>
      </c>
      <c r="D465" s="314">
        <v>1003</v>
      </c>
      <c r="E465" s="314">
        <v>0</v>
      </c>
      <c r="F465" s="314">
        <v>24.9</v>
      </c>
      <c r="G465" s="314">
        <v>67.400000000000006</v>
      </c>
      <c r="H465" s="314">
        <v>2.1</v>
      </c>
      <c r="I465" s="314">
        <v>284.5</v>
      </c>
      <c r="J465" s="314">
        <v>490.2</v>
      </c>
    </row>
    <row r="466" spans="3:10" x14ac:dyDescent="0.2">
      <c r="C466" s="310">
        <v>44611.541666666672</v>
      </c>
      <c r="D466" s="314">
        <v>1002.2</v>
      </c>
      <c r="E466" s="314">
        <v>0</v>
      </c>
      <c r="F466" s="314">
        <v>26.4</v>
      </c>
      <c r="G466" s="314">
        <v>58.4</v>
      </c>
      <c r="H466" s="314">
        <v>3</v>
      </c>
      <c r="I466" s="314">
        <v>284.8</v>
      </c>
      <c r="J466" s="314">
        <v>840.1</v>
      </c>
    </row>
    <row r="467" spans="3:10" x14ac:dyDescent="0.2">
      <c r="C467" s="310">
        <v>44611.583333333328</v>
      </c>
      <c r="D467" s="314">
        <v>1001.8</v>
      </c>
      <c r="E467" s="314">
        <v>0</v>
      </c>
      <c r="F467" s="314">
        <v>26</v>
      </c>
      <c r="G467" s="314">
        <v>59.6</v>
      </c>
      <c r="H467" s="314">
        <v>3</v>
      </c>
      <c r="I467" s="314">
        <v>285.89999999999998</v>
      </c>
      <c r="J467" s="314">
        <v>610.70000000000005</v>
      </c>
    </row>
    <row r="468" spans="3:10" x14ac:dyDescent="0.2">
      <c r="C468" s="310">
        <v>44611.625</v>
      </c>
      <c r="D468" s="314">
        <v>1001.9</v>
      </c>
      <c r="E468" s="314">
        <v>0</v>
      </c>
      <c r="F468" s="314">
        <v>25.7</v>
      </c>
      <c r="G468" s="314">
        <v>60</v>
      </c>
      <c r="H468" s="314">
        <v>2.7</v>
      </c>
      <c r="I468" s="314">
        <v>289.5</v>
      </c>
      <c r="J468" s="314">
        <v>353.3</v>
      </c>
    </row>
    <row r="469" spans="3:10" x14ac:dyDescent="0.2">
      <c r="C469" s="310">
        <v>44611.666666666672</v>
      </c>
      <c r="D469" s="314">
        <v>1002</v>
      </c>
      <c r="E469" s="314">
        <v>0</v>
      </c>
      <c r="F469" s="314">
        <v>26</v>
      </c>
      <c r="G469" s="314">
        <v>55.9</v>
      </c>
      <c r="H469" s="314">
        <v>2.2000000000000002</v>
      </c>
      <c r="I469" s="314">
        <v>251.5</v>
      </c>
      <c r="J469" s="314">
        <v>304.10000000000002</v>
      </c>
    </row>
    <row r="470" spans="3:10" x14ac:dyDescent="0.2">
      <c r="C470" s="310">
        <v>44611.708333333328</v>
      </c>
      <c r="D470" s="314">
        <v>1002.6</v>
      </c>
      <c r="E470" s="314">
        <v>0</v>
      </c>
      <c r="F470" s="314">
        <v>25.2</v>
      </c>
      <c r="G470" s="314">
        <v>60.9</v>
      </c>
      <c r="H470" s="314">
        <v>2.1</v>
      </c>
      <c r="I470" s="314">
        <v>266.8</v>
      </c>
      <c r="J470" s="314">
        <v>110.1</v>
      </c>
    </row>
    <row r="471" spans="3:10" x14ac:dyDescent="0.2">
      <c r="C471" s="310">
        <v>44611.75</v>
      </c>
      <c r="D471" s="314">
        <v>1003.5</v>
      </c>
      <c r="E471" s="314">
        <v>0</v>
      </c>
      <c r="F471" s="314">
        <v>24.6</v>
      </c>
      <c r="G471" s="314">
        <v>62.1</v>
      </c>
      <c r="H471" s="314">
        <v>1.8</v>
      </c>
      <c r="I471" s="314">
        <v>265.10000000000002</v>
      </c>
      <c r="J471" s="314">
        <v>5.8</v>
      </c>
    </row>
    <row r="472" spans="3:10" x14ac:dyDescent="0.2">
      <c r="C472" s="310">
        <v>44611.791666666672</v>
      </c>
      <c r="D472" s="314">
        <v>1004.3</v>
      </c>
      <c r="E472" s="314">
        <v>0</v>
      </c>
      <c r="F472" s="314">
        <v>23.4</v>
      </c>
      <c r="G472" s="314">
        <v>67.400000000000006</v>
      </c>
      <c r="H472" s="314">
        <v>0.8</v>
      </c>
      <c r="I472" s="314">
        <v>329.8</v>
      </c>
      <c r="J472" s="314">
        <v>0</v>
      </c>
    </row>
    <row r="473" spans="3:10" x14ac:dyDescent="0.2">
      <c r="C473" s="310">
        <v>44611.833333333328</v>
      </c>
      <c r="D473" s="314">
        <v>1005.2</v>
      </c>
      <c r="E473" s="314">
        <v>0</v>
      </c>
      <c r="F473" s="314">
        <v>22.5</v>
      </c>
      <c r="G473" s="314">
        <v>76.099999999999994</v>
      </c>
      <c r="H473" s="314">
        <v>0.8</v>
      </c>
      <c r="I473" s="314">
        <v>335.5</v>
      </c>
      <c r="J473" s="314">
        <v>0</v>
      </c>
    </row>
    <row r="474" spans="3:10" x14ac:dyDescent="0.2">
      <c r="C474" s="310">
        <v>44611.875</v>
      </c>
      <c r="D474" s="314">
        <v>1005.6</v>
      </c>
      <c r="E474" s="314">
        <v>0</v>
      </c>
      <c r="F474" s="314">
        <v>22.2</v>
      </c>
      <c r="G474" s="314">
        <v>78.599999999999994</v>
      </c>
      <c r="H474" s="314">
        <v>0.1</v>
      </c>
      <c r="I474" s="314">
        <v>286.5</v>
      </c>
      <c r="J474" s="314">
        <v>0</v>
      </c>
    </row>
    <row r="475" spans="3:10" x14ac:dyDescent="0.2">
      <c r="C475" s="310">
        <v>44611.916666666672</v>
      </c>
      <c r="D475" s="314">
        <v>1006.1</v>
      </c>
      <c r="E475" s="314">
        <v>0</v>
      </c>
      <c r="F475" s="314">
        <v>22.3</v>
      </c>
      <c r="G475" s="314">
        <v>78.2</v>
      </c>
      <c r="H475" s="311">
        <v>0.3</v>
      </c>
      <c r="I475" s="353">
        <v>274.7</v>
      </c>
      <c r="J475" s="311">
        <v>0</v>
      </c>
    </row>
    <row r="476" spans="3:10" x14ac:dyDescent="0.2">
      <c r="C476" s="310">
        <v>44611.958333333328</v>
      </c>
      <c r="D476" s="314">
        <v>1005.9</v>
      </c>
      <c r="E476" s="314">
        <v>0</v>
      </c>
      <c r="F476" s="314">
        <v>22</v>
      </c>
      <c r="G476" s="314">
        <v>77.5</v>
      </c>
      <c r="H476" s="345">
        <v>0.1</v>
      </c>
      <c r="I476" s="361">
        <v>208.8</v>
      </c>
      <c r="J476" s="347">
        <v>0</v>
      </c>
    </row>
    <row r="477" spans="3:10" x14ac:dyDescent="0.2">
      <c r="C477" s="310">
        <v>44612</v>
      </c>
      <c r="D477" s="314">
        <v>1005.2</v>
      </c>
      <c r="E477" s="314">
        <v>0</v>
      </c>
      <c r="F477" s="314">
        <v>23.3</v>
      </c>
      <c r="G477" s="314">
        <v>67.400000000000006</v>
      </c>
      <c r="H477" s="345">
        <v>1.6</v>
      </c>
      <c r="I477" s="361">
        <v>139.69999999999999</v>
      </c>
      <c r="J477" s="347">
        <v>0</v>
      </c>
    </row>
    <row r="478" spans="3:10" x14ac:dyDescent="0.2">
      <c r="C478" s="310">
        <v>44612.041666666672</v>
      </c>
      <c r="D478" s="314">
        <v>1004.5</v>
      </c>
      <c r="E478" s="314">
        <v>0</v>
      </c>
      <c r="F478" s="314">
        <v>23.5</v>
      </c>
      <c r="G478" s="314">
        <v>62.7</v>
      </c>
      <c r="H478" s="311">
        <v>2.4</v>
      </c>
      <c r="I478" s="358">
        <v>111.6</v>
      </c>
      <c r="J478" s="311">
        <v>0</v>
      </c>
    </row>
    <row r="479" spans="3:10" x14ac:dyDescent="0.2">
      <c r="C479" s="310">
        <v>44612.083333333328</v>
      </c>
      <c r="D479" s="314">
        <v>1003.8</v>
      </c>
      <c r="E479" s="314">
        <v>0</v>
      </c>
      <c r="F479" s="314">
        <v>23.7</v>
      </c>
      <c r="G479" s="314">
        <v>61.6</v>
      </c>
      <c r="H479" s="354">
        <v>2.6</v>
      </c>
      <c r="I479" s="361">
        <v>122.7</v>
      </c>
      <c r="J479" s="347">
        <v>0</v>
      </c>
    </row>
    <row r="480" spans="3:10" x14ac:dyDescent="0.2">
      <c r="C480" s="310">
        <v>44612.125</v>
      </c>
      <c r="D480" s="314">
        <v>1003.9</v>
      </c>
      <c r="E480" s="314">
        <v>0</v>
      </c>
      <c r="F480" s="314">
        <v>23.4</v>
      </c>
      <c r="G480" s="346">
        <v>62.7</v>
      </c>
      <c r="H480" s="361">
        <v>1.8</v>
      </c>
      <c r="I480" s="361">
        <v>98.9</v>
      </c>
      <c r="J480" s="347">
        <v>0</v>
      </c>
    </row>
    <row r="481" spans="3:10" x14ac:dyDescent="0.2">
      <c r="C481" s="310">
        <v>44612.166666666672</v>
      </c>
      <c r="D481" s="314">
        <v>1003.9</v>
      </c>
      <c r="E481" s="314">
        <v>0</v>
      </c>
      <c r="F481" s="314">
        <v>21.3</v>
      </c>
      <c r="G481" s="346">
        <v>77.3</v>
      </c>
      <c r="H481" s="372">
        <v>0.4</v>
      </c>
      <c r="I481" s="361">
        <v>321</v>
      </c>
      <c r="J481" s="347">
        <v>0</v>
      </c>
    </row>
    <row r="482" spans="3:10" x14ac:dyDescent="0.2">
      <c r="C482" s="310">
        <v>44612.208333333328</v>
      </c>
      <c r="D482" s="314">
        <v>1004.1</v>
      </c>
      <c r="E482" s="314">
        <v>0</v>
      </c>
      <c r="F482" s="314">
        <v>21.6</v>
      </c>
      <c r="G482" s="314">
        <v>75.099999999999994</v>
      </c>
      <c r="H482" s="345">
        <v>0.3</v>
      </c>
      <c r="I482" s="361">
        <v>235.1</v>
      </c>
      <c r="J482" s="347">
        <v>1.4</v>
      </c>
    </row>
    <row r="483" spans="3:10" x14ac:dyDescent="0.2">
      <c r="C483" s="310">
        <v>44612.25</v>
      </c>
      <c r="D483" s="314">
        <v>1004.5</v>
      </c>
      <c r="E483" s="314">
        <v>0</v>
      </c>
      <c r="F483" s="314">
        <v>21.6</v>
      </c>
      <c r="G483" s="314">
        <v>75.400000000000006</v>
      </c>
      <c r="H483" s="345">
        <v>0.2</v>
      </c>
      <c r="I483" s="361">
        <v>290.39999999999998</v>
      </c>
      <c r="J483" s="347">
        <v>84.5</v>
      </c>
    </row>
    <row r="484" spans="3:10" x14ac:dyDescent="0.2">
      <c r="C484" s="310">
        <v>44612.291666666672</v>
      </c>
      <c r="D484" s="314">
        <v>1004.7</v>
      </c>
      <c r="E484" s="314">
        <v>0</v>
      </c>
      <c r="F484" s="314">
        <v>23.2</v>
      </c>
      <c r="G484" s="314">
        <v>68.8</v>
      </c>
      <c r="H484" s="311">
        <v>0.8</v>
      </c>
      <c r="I484" s="356">
        <v>339.3</v>
      </c>
      <c r="J484" s="311">
        <v>327.10000000000002</v>
      </c>
    </row>
    <row r="485" spans="3:10" x14ac:dyDescent="0.2">
      <c r="C485" s="310">
        <v>44612.333333333328</v>
      </c>
      <c r="D485" s="314">
        <v>1004.2</v>
      </c>
      <c r="E485" s="314">
        <v>0</v>
      </c>
      <c r="F485" s="314">
        <v>24.1</v>
      </c>
      <c r="G485" s="346">
        <v>64.7</v>
      </c>
      <c r="H485" s="367">
        <v>1.4</v>
      </c>
      <c r="I485" s="367">
        <v>333.2</v>
      </c>
      <c r="J485" s="347">
        <v>576</v>
      </c>
    </row>
    <row r="486" spans="3:10" x14ac:dyDescent="0.2">
      <c r="C486" s="310">
        <v>44612.375</v>
      </c>
      <c r="D486" s="314">
        <v>1003.7</v>
      </c>
      <c r="E486" s="314">
        <v>0</v>
      </c>
      <c r="F486" s="314">
        <v>23.8</v>
      </c>
      <c r="G486" s="314">
        <v>69.099999999999994</v>
      </c>
      <c r="H486" s="311">
        <v>1.7</v>
      </c>
      <c r="I486" s="311">
        <v>318.7</v>
      </c>
      <c r="J486" s="311">
        <v>780</v>
      </c>
    </row>
    <row r="487" spans="3:10" x14ac:dyDescent="0.2">
      <c r="C487" s="310">
        <v>44612.416666666672</v>
      </c>
      <c r="D487" s="314">
        <v>1003.1</v>
      </c>
      <c r="E487" s="314">
        <v>0</v>
      </c>
      <c r="F487" s="314">
        <v>23.9</v>
      </c>
      <c r="G487" s="314">
        <v>68.400000000000006</v>
      </c>
      <c r="H487" s="311">
        <v>1.4</v>
      </c>
      <c r="I487" s="311">
        <v>291.39999999999998</v>
      </c>
      <c r="J487" s="311">
        <v>934.8</v>
      </c>
    </row>
    <row r="488" spans="3:10" x14ac:dyDescent="0.2">
      <c r="C488" s="310">
        <v>44612.458333333328</v>
      </c>
      <c r="D488" s="314">
        <v>1002.1</v>
      </c>
      <c r="E488" s="314">
        <v>0</v>
      </c>
      <c r="F488" s="314">
        <v>26</v>
      </c>
      <c r="G488" s="314">
        <v>61.3</v>
      </c>
      <c r="H488" s="311">
        <v>3.5</v>
      </c>
      <c r="I488" s="311">
        <v>202.8</v>
      </c>
      <c r="J488" s="311">
        <v>1015.2</v>
      </c>
    </row>
    <row r="489" spans="3:10" x14ac:dyDescent="0.2">
      <c r="C489" s="310">
        <v>44612.5</v>
      </c>
      <c r="D489" s="314">
        <v>1001.2</v>
      </c>
      <c r="E489" s="314">
        <v>0</v>
      </c>
      <c r="F489" s="314">
        <v>26.9</v>
      </c>
      <c r="G489" s="314">
        <v>56.1</v>
      </c>
      <c r="H489" s="311">
        <v>7.1</v>
      </c>
      <c r="I489" s="311">
        <v>181.1</v>
      </c>
      <c r="J489" s="311">
        <v>437.9</v>
      </c>
    </row>
    <row r="490" spans="3:10" x14ac:dyDescent="0.2">
      <c r="C490" s="310">
        <v>44612.541666666672</v>
      </c>
      <c r="D490" s="314">
        <v>1000.5</v>
      </c>
      <c r="E490" s="314">
        <v>0</v>
      </c>
      <c r="F490" s="314">
        <v>27.1</v>
      </c>
      <c r="G490" s="314">
        <v>57.3</v>
      </c>
      <c r="H490" s="311">
        <v>6.6</v>
      </c>
      <c r="I490" s="311">
        <v>176.1</v>
      </c>
      <c r="J490" s="311">
        <v>900</v>
      </c>
    </row>
    <row r="491" spans="3:10" x14ac:dyDescent="0.2">
      <c r="C491" s="310">
        <v>44612.583333333328</v>
      </c>
      <c r="D491" s="314">
        <v>1000</v>
      </c>
      <c r="E491" s="314">
        <v>0</v>
      </c>
      <c r="F491" s="314">
        <v>26.3</v>
      </c>
      <c r="G491" s="314">
        <v>62.2</v>
      </c>
      <c r="H491" s="311">
        <v>6.6</v>
      </c>
      <c r="I491" s="311">
        <v>190.3</v>
      </c>
      <c r="J491" s="311">
        <v>833.5</v>
      </c>
    </row>
    <row r="492" spans="3:10" x14ac:dyDescent="0.2">
      <c r="C492" s="310">
        <v>44612.625</v>
      </c>
      <c r="D492" s="314">
        <v>999.8</v>
      </c>
      <c r="E492" s="314">
        <v>0</v>
      </c>
      <c r="F492" s="314">
        <v>26.2</v>
      </c>
      <c r="G492" s="314">
        <v>62.5</v>
      </c>
      <c r="H492" s="311">
        <v>6.2</v>
      </c>
      <c r="I492" s="311">
        <v>183.4</v>
      </c>
      <c r="J492" s="311">
        <v>636.20000000000005</v>
      </c>
    </row>
    <row r="493" spans="3:10" x14ac:dyDescent="0.2">
      <c r="C493" s="310">
        <v>44612.666666666672</v>
      </c>
      <c r="D493" s="314">
        <v>999.8</v>
      </c>
      <c r="E493" s="314">
        <v>0</v>
      </c>
      <c r="F493" s="314">
        <v>25.8</v>
      </c>
      <c r="G493" s="314">
        <v>65.400000000000006</v>
      </c>
      <c r="H493" s="311">
        <v>6.7</v>
      </c>
      <c r="I493" s="311">
        <v>176.3</v>
      </c>
      <c r="J493" s="311">
        <v>385.9</v>
      </c>
    </row>
    <row r="494" spans="3:10" x14ac:dyDescent="0.2">
      <c r="C494" s="310">
        <v>44612.708333333328</v>
      </c>
      <c r="D494" s="314">
        <v>1000.7</v>
      </c>
      <c r="E494" s="314">
        <v>0</v>
      </c>
      <c r="F494" s="314">
        <v>25</v>
      </c>
      <c r="G494" s="314">
        <v>69.8</v>
      </c>
      <c r="H494" s="311">
        <v>6.7</v>
      </c>
      <c r="I494" s="311">
        <v>175</v>
      </c>
      <c r="J494" s="311">
        <v>139.5</v>
      </c>
    </row>
    <row r="495" spans="3:10" x14ac:dyDescent="0.2">
      <c r="C495" s="310">
        <v>44612.75</v>
      </c>
      <c r="D495" s="314">
        <v>1001.9</v>
      </c>
      <c r="E495" s="314">
        <v>0</v>
      </c>
      <c r="F495" s="314">
        <v>24.2</v>
      </c>
      <c r="G495" s="314">
        <v>73.7</v>
      </c>
      <c r="H495" s="311">
        <v>6</v>
      </c>
      <c r="I495" s="311">
        <v>174</v>
      </c>
      <c r="J495" s="311">
        <v>8.9</v>
      </c>
    </row>
    <row r="496" spans="3:10" x14ac:dyDescent="0.2">
      <c r="C496" s="310">
        <v>44612.791666666672</v>
      </c>
      <c r="D496" s="314">
        <v>1002.9</v>
      </c>
      <c r="E496" s="314">
        <v>0</v>
      </c>
      <c r="F496" s="314">
        <v>24</v>
      </c>
      <c r="G496" s="314">
        <v>74.8</v>
      </c>
      <c r="H496" s="311">
        <v>5.0999999999999996</v>
      </c>
      <c r="I496" s="311">
        <v>162.6</v>
      </c>
      <c r="J496" s="311">
        <v>0</v>
      </c>
    </row>
    <row r="497" spans="3:10" x14ac:dyDescent="0.2">
      <c r="C497" s="310">
        <v>44612.833333333328</v>
      </c>
      <c r="D497" s="314">
        <v>1003.7</v>
      </c>
      <c r="E497" s="314">
        <v>0</v>
      </c>
      <c r="F497" s="314">
        <v>23.8</v>
      </c>
      <c r="G497" s="314">
        <v>73.8</v>
      </c>
      <c r="H497" s="311">
        <v>4.9000000000000004</v>
      </c>
      <c r="I497" s="353">
        <v>174.1</v>
      </c>
      <c r="J497" s="311">
        <v>0</v>
      </c>
    </row>
    <row r="498" spans="3:10" x14ac:dyDescent="0.2">
      <c r="C498" s="310">
        <v>44612.875</v>
      </c>
      <c r="D498" s="314">
        <v>1004.4</v>
      </c>
      <c r="E498" s="314">
        <v>0</v>
      </c>
      <c r="F498" s="314">
        <v>23.6</v>
      </c>
      <c r="G498" s="314">
        <v>71</v>
      </c>
      <c r="H498" s="354">
        <v>5.0999999999999996</v>
      </c>
      <c r="I498" s="361">
        <v>175.6</v>
      </c>
      <c r="J498" s="347">
        <v>0</v>
      </c>
    </row>
    <row r="499" spans="3:10" x14ac:dyDescent="0.2">
      <c r="C499" s="310">
        <v>44612.916666666672</v>
      </c>
      <c r="D499" s="314">
        <v>1004.7</v>
      </c>
      <c r="E499" s="314">
        <v>0</v>
      </c>
      <c r="F499" s="314">
        <v>23.7</v>
      </c>
      <c r="G499" s="346">
        <v>60.4</v>
      </c>
      <c r="H499" s="361">
        <v>4.5</v>
      </c>
      <c r="I499" s="361">
        <v>174.5</v>
      </c>
      <c r="J499" s="347">
        <v>0</v>
      </c>
    </row>
    <row r="500" spans="3:10" x14ac:dyDescent="0.2">
      <c r="C500" s="310">
        <v>44612.958333333328</v>
      </c>
      <c r="D500" s="314">
        <v>1004.6</v>
      </c>
      <c r="E500" s="314">
        <v>0</v>
      </c>
      <c r="F500" s="314">
        <v>23.1</v>
      </c>
      <c r="G500" s="346">
        <v>69.5</v>
      </c>
      <c r="H500" s="361">
        <v>1.7</v>
      </c>
      <c r="I500" s="361">
        <v>164.9</v>
      </c>
      <c r="J500" s="347">
        <v>0</v>
      </c>
    </row>
    <row r="501" spans="3:10" x14ac:dyDescent="0.2">
      <c r="C501" s="310">
        <v>44613</v>
      </c>
      <c r="D501" s="314">
        <v>1004.2</v>
      </c>
      <c r="E501" s="314">
        <v>0</v>
      </c>
      <c r="F501" s="314">
        <v>21.8</v>
      </c>
      <c r="G501" s="346">
        <v>82</v>
      </c>
      <c r="H501" s="366">
        <v>0.5</v>
      </c>
      <c r="I501" s="361">
        <v>320.2</v>
      </c>
      <c r="J501" s="347">
        <v>0</v>
      </c>
    </row>
    <row r="502" spans="3:10" x14ac:dyDescent="0.2">
      <c r="C502" s="310">
        <v>44613.041666666672</v>
      </c>
      <c r="D502" s="314">
        <v>1003.9</v>
      </c>
      <c r="E502" s="314">
        <v>0</v>
      </c>
      <c r="F502" s="314">
        <v>22.7</v>
      </c>
      <c r="G502" s="346">
        <v>65.7</v>
      </c>
      <c r="H502" s="371">
        <v>2.6</v>
      </c>
      <c r="I502" s="373">
        <v>158.5</v>
      </c>
      <c r="J502" s="347">
        <v>0</v>
      </c>
    </row>
    <row r="503" spans="3:10" x14ac:dyDescent="0.2">
      <c r="C503" s="310">
        <v>44613.083333333328</v>
      </c>
      <c r="D503" s="314">
        <v>1003.4</v>
      </c>
      <c r="E503" s="314">
        <v>0</v>
      </c>
      <c r="F503" s="314">
        <v>22.5</v>
      </c>
      <c r="G503" s="314">
        <v>65.3</v>
      </c>
      <c r="H503" s="311">
        <v>3.5</v>
      </c>
      <c r="I503" s="371">
        <v>160.9</v>
      </c>
      <c r="J503" s="347">
        <v>0</v>
      </c>
    </row>
    <row r="504" spans="3:10" x14ac:dyDescent="0.2">
      <c r="C504" s="310">
        <v>44613.125</v>
      </c>
      <c r="D504" s="314">
        <v>1003.4</v>
      </c>
      <c r="E504" s="314">
        <v>0</v>
      </c>
      <c r="F504" s="314">
        <v>22.5</v>
      </c>
      <c r="G504" s="346">
        <v>64</v>
      </c>
      <c r="H504" s="371">
        <v>4.2</v>
      </c>
      <c r="I504" s="364">
        <v>168.2</v>
      </c>
      <c r="J504" s="347">
        <v>0</v>
      </c>
    </row>
    <row r="505" spans="3:10" x14ac:dyDescent="0.2">
      <c r="C505" s="310">
        <v>44613.166666666672</v>
      </c>
      <c r="D505" s="314">
        <v>1003.6</v>
      </c>
      <c r="E505" s="314">
        <v>0</v>
      </c>
      <c r="F505" s="314">
        <v>22.4</v>
      </c>
      <c r="G505" s="346">
        <v>64.400000000000006</v>
      </c>
      <c r="H505" s="370">
        <v>3.9</v>
      </c>
      <c r="I505" s="361">
        <v>165.7</v>
      </c>
      <c r="J505" s="347">
        <v>0</v>
      </c>
    </row>
    <row r="506" spans="3:10" x14ac:dyDescent="0.2">
      <c r="C506" s="310">
        <v>44613.208333333328</v>
      </c>
      <c r="D506" s="314">
        <v>1003.9</v>
      </c>
      <c r="E506" s="314">
        <v>0</v>
      </c>
      <c r="F506" s="314">
        <v>22.4</v>
      </c>
      <c r="G506" s="346">
        <v>65</v>
      </c>
      <c r="H506" s="371">
        <v>2</v>
      </c>
      <c r="I506" s="373">
        <v>136.69999999999999</v>
      </c>
      <c r="J506" s="347">
        <v>1.7</v>
      </c>
    </row>
    <row r="507" spans="3:10" x14ac:dyDescent="0.2">
      <c r="C507" s="310">
        <v>44613.25</v>
      </c>
      <c r="D507" s="314">
        <v>1004.5</v>
      </c>
      <c r="E507" s="314">
        <v>0</v>
      </c>
      <c r="F507" s="314">
        <v>22.4</v>
      </c>
      <c r="G507" s="346">
        <v>70.900000000000006</v>
      </c>
      <c r="H507" s="371">
        <v>1.2</v>
      </c>
      <c r="I507" s="371">
        <v>85.5</v>
      </c>
      <c r="J507" s="347">
        <v>88</v>
      </c>
    </row>
    <row r="508" spans="3:10" x14ac:dyDescent="0.2">
      <c r="C508" s="310">
        <v>44613.291666666672</v>
      </c>
      <c r="D508" s="314">
        <v>1004.9</v>
      </c>
      <c r="E508" s="314">
        <v>0</v>
      </c>
      <c r="F508" s="314">
        <v>22.7</v>
      </c>
      <c r="G508" s="346">
        <v>75.5</v>
      </c>
      <c r="H508" s="371">
        <v>0.7</v>
      </c>
      <c r="I508" s="371">
        <v>276</v>
      </c>
      <c r="J508" s="347">
        <v>325.39999999999998</v>
      </c>
    </row>
    <row r="509" spans="3:10" x14ac:dyDescent="0.2">
      <c r="C509" s="310">
        <v>44613.333333333328</v>
      </c>
      <c r="D509" s="314">
        <v>1004.5</v>
      </c>
      <c r="E509" s="314">
        <v>0</v>
      </c>
      <c r="F509" s="314">
        <v>23.5</v>
      </c>
      <c r="G509" s="314">
        <v>73.7</v>
      </c>
      <c r="H509" s="311">
        <v>1.3</v>
      </c>
      <c r="I509" s="311">
        <v>328.9</v>
      </c>
      <c r="J509" s="311">
        <v>576.79999999999995</v>
      </c>
    </row>
    <row r="510" spans="3:10" x14ac:dyDescent="0.2">
      <c r="C510" s="310">
        <v>44613.375</v>
      </c>
      <c r="D510" s="314">
        <v>1003.9</v>
      </c>
      <c r="E510" s="314">
        <v>0</v>
      </c>
      <c r="F510" s="314">
        <v>24.3</v>
      </c>
      <c r="G510" s="314">
        <v>69.5</v>
      </c>
      <c r="H510" s="311">
        <v>2.9</v>
      </c>
      <c r="I510" s="311">
        <v>312.7</v>
      </c>
      <c r="J510" s="311">
        <v>800.4</v>
      </c>
    </row>
    <row r="511" spans="3:10" x14ac:dyDescent="0.2">
      <c r="C511" s="310">
        <v>44613.416666666672</v>
      </c>
      <c r="D511" s="314">
        <v>1003</v>
      </c>
      <c r="E511" s="314">
        <v>0</v>
      </c>
      <c r="F511" s="314">
        <v>26.6</v>
      </c>
      <c r="G511" s="314">
        <v>54.3</v>
      </c>
      <c r="H511" s="311">
        <v>4.5</v>
      </c>
      <c r="I511" s="311">
        <v>183.7</v>
      </c>
      <c r="J511" s="311">
        <v>961.8</v>
      </c>
    </row>
    <row r="512" spans="3:10" x14ac:dyDescent="0.2">
      <c r="C512" s="310">
        <v>44613.458333333328</v>
      </c>
      <c r="D512" s="314">
        <v>1002.3</v>
      </c>
      <c r="E512" s="314">
        <v>0</v>
      </c>
      <c r="F512" s="314">
        <v>26.7</v>
      </c>
      <c r="G512" s="314">
        <v>52.8</v>
      </c>
      <c r="H512" s="311">
        <v>5.8</v>
      </c>
      <c r="I512" s="311">
        <v>190.4</v>
      </c>
      <c r="J512" s="311">
        <v>1040.8</v>
      </c>
    </row>
    <row r="513" spans="3:10" x14ac:dyDescent="0.2">
      <c r="C513" s="310">
        <v>44613.5</v>
      </c>
      <c r="D513" s="314">
        <v>1001.7</v>
      </c>
      <c r="E513" s="314">
        <v>0</v>
      </c>
      <c r="F513" s="314">
        <v>26.8</v>
      </c>
      <c r="G513" s="314">
        <v>52.5</v>
      </c>
      <c r="H513" s="311">
        <v>5.7</v>
      </c>
      <c r="I513" s="311">
        <v>186.3</v>
      </c>
      <c r="J513" s="311">
        <v>286.89999999999998</v>
      </c>
    </row>
    <row r="514" spans="3:10" x14ac:dyDescent="0.2">
      <c r="C514" s="310">
        <v>44613.541666666672</v>
      </c>
      <c r="D514" s="314">
        <v>1001.1</v>
      </c>
      <c r="E514" s="314">
        <v>0</v>
      </c>
      <c r="F514" s="314">
        <v>26.9</v>
      </c>
      <c r="G514" s="314">
        <v>53</v>
      </c>
      <c r="H514" s="311">
        <v>5.7</v>
      </c>
      <c r="I514" s="311">
        <v>184.9</v>
      </c>
      <c r="J514" s="311">
        <v>911.1</v>
      </c>
    </row>
    <row r="515" spans="3:10" x14ac:dyDescent="0.2">
      <c r="C515" s="310">
        <v>44613.583333333328</v>
      </c>
      <c r="D515" s="314">
        <v>1000.8</v>
      </c>
      <c r="E515" s="314">
        <v>0</v>
      </c>
      <c r="F515" s="314">
        <v>26.7</v>
      </c>
      <c r="G515" s="314">
        <v>56.6</v>
      </c>
      <c r="H515" s="311">
        <v>5.4</v>
      </c>
      <c r="I515" s="311">
        <v>185.6</v>
      </c>
      <c r="J515" s="311">
        <v>842.9</v>
      </c>
    </row>
    <row r="516" spans="3:10" x14ac:dyDescent="0.2">
      <c r="C516" s="310">
        <v>44613.625</v>
      </c>
      <c r="D516" s="314">
        <v>1000.8</v>
      </c>
      <c r="E516" s="314">
        <v>0</v>
      </c>
      <c r="F516" s="314">
        <v>26.2</v>
      </c>
      <c r="G516" s="314">
        <v>59.7</v>
      </c>
      <c r="H516" s="311">
        <v>5.3</v>
      </c>
      <c r="I516" s="311">
        <v>192.5</v>
      </c>
      <c r="J516" s="311">
        <v>637.29999999999995</v>
      </c>
    </row>
    <row r="517" spans="3:10" x14ac:dyDescent="0.2">
      <c r="C517" s="310">
        <v>44613.666666666672</v>
      </c>
      <c r="D517" s="314">
        <v>1001.2</v>
      </c>
      <c r="E517" s="314">
        <v>0</v>
      </c>
      <c r="F517" s="314">
        <v>25.5</v>
      </c>
      <c r="G517" s="314">
        <v>63.4</v>
      </c>
      <c r="H517" s="311">
        <v>5.0999999999999996</v>
      </c>
      <c r="I517" s="311">
        <v>184.8</v>
      </c>
      <c r="J517" s="311">
        <v>392.5</v>
      </c>
    </row>
    <row r="518" spans="3:10" x14ac:dyDescent="0.2">
      <c r="C518" s="310">
        <v>44613.708333333328</v>
      </c>
      <c r="D518" s="314">
        <v>1002.2</v>
      </c>
      <c r="E518" s="314">
        <v>0</v>
      </c>
      <c r="F518" s="314">
        <v>24.8</v>
      </c>
      <c r="G518" s="314">
        <v>68.2</v>
      </c>
      <c r="H518" s="311">
        <v>5.4</v>
      </c>
      <c r="I518" s="311">
        <v>180.5</v>
      </c>
      <c r="J518" s="311">
        <v>143.6</v>
      </c>
    </row>
    <row r="519" spans="3:10" x14ac:dyDescent="0.2">
      <c r="C519" s="310">
        <v>44613.75</v>
      </c>
      <c r="D519" s="314">
        <v>1003.7</v>
      </c>
      <c r="E519" s="314">
        <v>0</v>
      </c>
      <c r="F519" s="314">
        <v>24.1</v>
      </c>
      <c r="G519" s="314">
        <v>71.400000000000006</v>
      </c>
      <c r="H519" s="311">
        <v>4.8</v>
      </c>
      <c r="I519" s="311">
        <v>170.9</v>
      </c>
      <c r="J519" s="311">
        <v>7.1</v>
      </c>
    </row>
    <row r="520" spans="3:10" x14ac:dyDescent="0.2">
      <c r="C520" s="310">
        <v>44613.791666666672</v>
      </c>
      <c r="D520" s="314">
        <v>1004.9</v>
      </c>
      <c r="E520" s="314">
        <v>0</v>
      </c>
      <c r="F520" s="314">
        <v>23.8</v>
      </c>
      <c r="G520" s="314">
        <v>72.8</v>
      </c>
      <c r="H520" s="311">
        <v>4.4000000000000004</v>
      </c>
      <c r="I520" s="311">
        <v>175.1</v>
      </c>
      <c r="J520" s="311">
        <v>0</v>
      </c>
    </row>
    <row r="521" spans="3:10" x14ac:dyDescent="0.2">
      <c r="C521" s="310">
        <v>44613.833333333328</v>
      </c>
      <c r="D521" s="314">
        <v>1005.6</v>
      </c>
      <c r="E521" s="314">
        <v>0</v>
      </c>
      <c r="F521" s="314">
        <v>23.7</v>
      </c>
      <c r="G521" s="314">
        <v>74.2</v>
      </c>
      <c r="H521" s="311">
        <v>4</v>
      </c>
      <c r="I521" s="311">
        <v>163.9</v>
      </c>
      <c r="J521" s="311">
        <v>0</v>
      </c>
    </row>
    <row r="522" spans="3:10" x14ac:dyDescent="0.2">
      <c r="C522" s="310">
        <v>44613.875</v>
      </c>
      <c r="D522" s="314">
        <v>1005.8</v>
      </c>
      <c r="E522" s="314">
        <v>0</v>
      </c>
      <c r="F522" s="314">
        <v>24.2</v>
      </c>
      <c r="G522" s="314">
        <v>69.2</v>
      </c>
      <c r="H522" s="311">
        <v>2.8</v>
      </c>
      <c r="I522" s="311">
        <v>151.1</v>
      </c>
      <c r="J522" s="311">
        <v>0</v>
      </c>
    </row>
    <row r="523" spans="3:10" x14ac:dyDescent="0.2">
      <c r="C523" s="310">
        <v>44613.916666666672</v>
      </c>
      <c r="D523" s="314">
        <v>1005.8</v>
      </c>
      <c r="E523" s="314">
        <v>0</v>
      </c>
      <c r="F523" s="314">
        <v>23.8</v>
      </c>
      <c r="G523" s="314">
        <v>73.900000000000006</v>
      </c>
      <c r="H523" s="353">
        <v>2.8</v>
      </c>
      <c r="I523" s="353">
        <v>175.1</v>
      </c>
      <c r="J523" s="311">
        <v>0</v>
      </c>
    </row>
    <row r="524" spans="3:10" x14ac:dyDescent="0.2">
      <c r="C524" s="310">
        <v>44613.958333333328</v>
      </c>
      <c r="D524" s="314">
        <v>1005.6</v>
      </c>
      <c r="E524" s="314">
        <v>0</v>
      </c>
      <c r="F524" s="314">
        <v>23</v>
      </c>
      <c r="G524" s="346">
        <v>76.900000000000006</v>
      </c>
      <c r="H524" s="361">
        <v>1</v>
      </c>
      <c r="I524" s="361">
        <v>264.7</v>
      </c>
      <c r="J524" s="347">
        <v>0</v>
      </c>
    </row>
    <row r="525" spans="3:10" x14ac:dyDescent="0.2">
      <c r="C525" s="310">
        <v>44614</v>
      </c>
      <c r="D525" s="314">
        <v>1005.2</v>
      </c>
      <c r="E525" s="314">
        <v>0</v>
      </c>
      <c r="F525" s="314">
        <v>22.3</v>
      </c>
      <c r="G525" s="346">
        <v>79.2</v>
      </c>
      <c r="H525" s="361">
        <v>0.3</v>
      </c>
      <c r="I525" s="361">
        <v>327</v>
      </c>
      <c r="J525" s="347">
        <v>0</v>
      </c>
    </row>
    <row r="526" spans="3:10" x14ac:dyDescent="0.2">
      <c r="C526" s="310">
        <v>44614.041666666672</v>
      </c>
      <c r="D526" s="314">
        <v>1004.5</v>
      </c>
      <c r="E526" s="314">
        <v>0</v>
      </c>
      <c r="F526" s="314">
        <v>22.5</v>
      </c>
      <c r="G526" s="346">
        <v>77.900000000000006</v>
      </c>
      <c r="H526" s="373">
        <v>0.6</v>
      </c>
      <c r="I526" s="373">
        <v>289.2</v>
      </c>
      <c r="J526" s="347">
        <v>0</v>
      </c>
    </row>
    <row r="527" spans="3:10" x14ac:dyDescent="0.2">
      <c r="C527" s="310">
        <v>44614.083333333328</v>
      </c>
      <c r="D527" s="314">
        <v>1004.3</v>
      </c>
      <c r="E527" s="314">
        <v>0</v>
      </c>
      <c r="F527" s="314">
        <v>21.9</v>
      </c>
      <c r="G527" s="346">
        <v>80.400000000000006</v>
      </c>
      <c r="H527" s="371">
        <v>0.5</v>
      </c>
      <c r="I527" s="371">
        <v>220.7</v>
      </c>
      <c r="J527" s="347">
        <v>0</v>
      </c>
    </row>
    <row r="528" spans="3:10" x14ac:dyDescent="0.2">
      <c r="C528" s="310">
        <v>44614.125</v>
      </c>
      <c r="D528" s="314">
        <v>1004.2</v>
      </c>
      <c r="E528" s="314">
        <v>0</v>
      </c>
      <c r="F528" s="314">
        <v>22.1</v>
      </c>
      <c r="G528" s="314">
        <v>77.2</v>
      </c>
      <c r="H528" s="311">
        <v>0.9</v>
      </c>
      <c r="I528" s="353">
        <v>159.1</v>
      </c>
      <c r="J528" s="311">
        <v>0</v>
      </c>
    </row>
    <row r="529" spans="3:10" x14ac:dyDescent="0.2">
      <c r="C529" s="310">
        <v>44614.166666666672</v>
      </c>
      <c r="D529" s="314">
        <v>1004.4</v>
      </c>
      <c r="E529" s="314">
        <v>0</v>
      </c>
      <c r="F529" s="314">
        <v>21.3</v>
      </c>
      <c r="G529" s="346">
        <v>81.099999999999994</v>
      </c>
      <c r="H529" s="365">
        <v>1.1000000000000001</v>
      </c>
      <c r="I529" s="361">
        <v>348.4</v>
      </c>
      <c r="J529" s="347">
        <v>0</v>
      </c>
    </row>
    <row r="530" spans="3:10" x14ac:dyDescent="0.2">
      <c r="C530" s="310">
        <v>44614.208333333328</v>
      </c>
      <c r="D530" s="314">
        <v>1004.9</v>
      </c>
      <c r="E530" s="314">
        <v>0</v>
      </c>
      <c r="F530" s="314">
        <v>20.5</v>
      </c>
      <c r="G530" s="346">
        <v>84.8</v>
      </c>
      <c r="H530" s="361">
        <v>0.4</v>
      </c>
      <c r="I530" s="361">
        <v>348.2</v>
      </c>
      <c r="J530" s="347">
        <v>0.7</v>
      </c>
    </row>
    <row r="531" spans="3:10" x14ac:dyDescent="0.2">
      <c r="C531" s="310">
        <v>44614.25</v>
      </c>
      <c r="D531" s="314">
        <v>1005.4</v>
      </c>
      <c r="E531" s="314">
        <v>0</v>
      </c>
      <c r="F531" s="314">
        <v>20.8</v>
      </c>
      <c r="G531" s="346">
        <v>82.7</v>
      </c>
      <c r="H531" s="361">
        <v>0.6</v>
      </c>
      <c r="I531" s="361">
        <v>217.6</v>
      </c>
      <c r="J531" s="347">
        <v>27.7</v>
      </c>
    </row>
    <row r="532" spans="3:10" x14ac:dyDescent="0.2">
      <c r="C532" s="310">
        <v>44614.291666666672</v>
      </c>
      <c r="D532" s="314">
        <v>1005.6</v>
      </c>
      <c r="E532" s="314">
        <v>0</v>
      </c>
      <c r="F532" s="314">
        <v>22.4</v>
      </c>
      <c r="G532" s="314">
        <v>76.3</v>
      </c>
      <c r="H532" s="357">
        <v>3.3</v>
      </c>
      <c r="I532" s="361">
        <v>183.1</v>
      </c>
      <c r="J532" s="347">
        <v>91.4</v>
      </c>
    </row>
    <row r="533" spans="3:10" x14ac:dyDescent="0.2">
      <c r="C533" s="310">
        <v>44614.333333333328</v>
      </c>
      <c r="D533" s="314">
        <v>1005.5</v>
      </c>
      <c r="E533" s="314">
        <v>0</v>
      </c>
      <c r="F533" s="314">
        <v>22.9</v>
      </c>
      <c r="G533" s="346">
        <v>76.2</v>
      </c>
      <c r="H533" s="361">
        <v>4.9000000000000004</v>
      </c>
      <c r="I533" s="361">
        <v>175.8</v>
      </c>
      <c r="J533" s="347">
        <v>207.6</v>
      </c>
    </row>
    <row r="534" spans="3:10" x14ac:dyDescent="0.2">
      <c r="C534" s="310">
        <v>44614.375</v>
      </c>
      <c r="D534" s="314">
        <v>1005.2</v>
      </c>
      <c r="E534" s="314">
        <v>0</v>
      </c>
      <c r="F534" s="314">
        <v>23.4</v>
      </c>
      <c r="G534" s="314">
        <v>76.400000000000006</v>
      </c>
      <c r="H534" s="356">
        <v>4</v>
      </c>
      <c r="I534" s="356">
        <v>178.7</v>
      </c>
      <c r="J534" s="311">
        <v>274.8</v>
      </c>
    </row>
    <row r="535" spans="3:10" x14ac:dyDescent="0.2">
      <c r="C535" s="310">
        <v>44614.416666666672</v>
      </c>
      <c r="D535" s="314">
        <v>1004.8</v>
      </c>
      <c r="E535" s="314">
        <v>0</v>
      </c>
      <c r="F535" s="314">
        <v>24.3</v>
      </c>
      <c r="G535" s="314">
        <v>69.3</v>
      </c>
      <c r="H535" s="311">
        <v>4.0999999999999996</v>
      </c>
      <c r="I535" s="311">
        <v>180</v>
      </c>
      <c r="J535" s="311">
        <v>385.2</v>
      </c>
    </row>
    <row r="536" spans="3:10" x14ac:dyDescent="0.2">
      <c r="C536" s="310">
        <v>44614.458333333328</v>
      </c>
      <c r="D536" s="314">
        <v>1004.1</v>
      </c>
      <c r="E536" s="314">
        <v>0</v>
      </c>
      <c r="F536" s="314">
        <v>25.7</v>
      </c>
      <c r="G536" s="314">
        <v>63.3</v>
      </c>
      <c r="H536" s="311">
        <v>3.8</v>
      </c>
      <c r="I536" s="311">
        <v>182.7</v>
      </c>
      <c r="J536" s="311">
        <v>733.1</v>
      </c>
    </row>
    <row r="537" spans="3:10" x14ac:dyDescent="0.2">
      <c r="C537" s="310">
        <v>44614.5</v>
      </c>
      <c r="D537" s="314">
        <v>1002.9</v>
      </c>
      <c r="E537" s="314">
        <v>0</v>
      </c>
      <c r="F537" s="314">
        <v>27</v>
      </c>
      <c r="G537" s="314">
        <v>59.1</v>
      </c>
      <c r="H537" s="311">
        <v>4.2</v>
      </c>
      <c r="I537" s="311">
        <v>203.9</v>
      </c>
      <c r="J537" s="311">
        <v>210</v>
      </c>
    </row>
    <row r="538" spans="3:10" x14ac:dyDescent="0.2">
      <c r="C538" s="310">
        <v>44614.541666666672</v>
      </c>
      <c r="D538" s="314">
        <v>1002</v>
      </c>
      <c r="E538" s="314">
        <v>0</v>
      </c>
      <c r="F538" s="314">
        <v>27.2</v>
      </c>
      <c r="G538" s="314">
        <v>57.6</v>
      </c>
      <c r="H538" s="311">
        <v>4.4000000000000004</v>
      </c>
      <c r="I538" s="311">
        <v>207.3</v>
      </c>
      <c r="J538" s="311">
        <v>901.1</v>
      </c>
    </row>
    <row r="539" spans="3:10" x14ac:dyDescent="0.2">
      <c r="C539" s="310">
        <v>44614.583333333328</v>
      </c>
      <c r="D539" s="314">
        <v>1001.6</v>
      </c>
      <c r="E539" s="314">
        <v>0</v>
      </c>
      <c r="F539" s="314">
        <v>27.5</v>
      </c>
      <c r="G539" s="314">
        <v>55.9</v>
      </c>
      <c r="H539" s="311">
        <v>3.6</v>
      </c>
      <c r="I539" s="311">
        <v>215.3</v>
      </c>
      <c r="J539" s="311">
        <v>826.3</v>
      </c>
    </row>
    <row r="540" spans="3:10" x14ac:dyDescent="0.2">
      <c r="C540" s="310">
        <v>44614.625</v>
      </c>
      <c r="D540" s="314">
        <v>1001.2</v>
      </c>
      <c r="E540" s="314">
        <v>0</v>
      </c>
      <c r="F540" s="314">
        <v>27.3</v>
      </c>
      <c r="G540" s="314">
        <v>57.6</v>
      </c>
      <c r="H540" s="311">
        <v>3.8</v>
      </c>
      <c r="I540" s="311">
        <v>206.1</v>
      </c>
      <c r="J540" s="311">
        <v>625.1</v>
      </c>
    </row>
    <row r="541" spans="3:10" x14ac:dyDescent="0.2">
      <c r="C541" s="310">
        <v>44614.666666666672</v>
      </c>
      <c r="D541" s="314">
        <v>1001.7</v>
      </c>
      <c r="E541" s="314">
        <v>0</v>
      </c>
      <c r="F541" s="314">
        <v>26</v>
      </c>
      <c r="G541" s="314">
        <v>63.9</v>
      </c>
      <c r="H541" s="311">
        <v>5.3</v>
      </c>
      <c r="I541" s="311">
        <v>181.9</v>
      </c>
      <c r="J541" s="311">
        <v>316.5</v>
      </c>
    </row>
    <row r="542" spans="3:10" x14ac:dyDescent="0.2">
      <c r="C542" s="310">
        <v>44614.708333333328</v>
      </c>
      <c r="D542" s="314">
        <v>1002.7</v>
      </c>
      <c r="E542" s="314">
        <v>0</v>
      </c>
      <c r="F542" s="314">
        <v>25.4</v>
      </c>
      <c r="G542" s="314">
        <v>65.2</v>
      </c>
      <c r="H542" s="314">
        <v>4.0999999999999996</v>
      </c>
      <c r="I542" s="314">
        <v>176.7</v>
      </c>
      <c r="J542" s="314">
        <v>128</v>
      </c>
    </row>
    <row r="543" spans="3:10" x14ac:dyDescent="0.2">
      <c r="C543" s="310">
        <v>44614.75</v>
      </c>
      <c r="D543" s="314">
        <v>1004</v>
      </c>
      <c r="E543" s="314">
        <v>0</v>
      </c>
      <c r="F543" s="314">
        <v>24.5</v>
      </c>
      <c r="G543" s="314">
        <v>70.400000000000006</v>
      </c>
      <c r="H543" s="314">
        <v>3.9</v>
      </c>
      <c r="I543" s="314">
        <v>172.4</v>
      </c>
      <c r="J543" s="314">
        <v>5.7</v>
      </c>
    </row>
    <row r="544" spans="3:10" x14ac:dyDescent="0.2">
      <c r="C544" s="310">
        <v>44614.791666666672</v>
      </c>
      <c r="D544" s="314">
        <v>1005</v>
      </c>
      <c r="E544" s="314">
        <v>0</v>
      </c>
      <c r="F544" s="314">
        <v>24.2</v>
      </c>
      <c r="G544" s="314">
        <v>73.099999999999994</v>
      </c>
      <c r="H544" s="311">
        <v>4.2</v>
      </c>
      <c r="I544" s="311">
        <v>169.4</v>
      </c>
      <c r="J544" s="311">
        <v>0</v>
      </c>
    </row>
    <row r="545" spans="3:10" x14ac:dyDescent="0.2">
      <c r="C545" s="310">
        <v>44614.833333333328</v>
      </c>
      <c r="D545" s="314">
        <v>1005.6</v>
      </c>
      <c r="E545" s="314">
        <v>0</v>
      </c>
      <c r="F545" s="314">
        <v>24.3</v>
      </c>
      <c r="G545" s="314">
        <v>71.3</v>
      </c>
      <c r="H545" s="311">
        <v>4</v>
      </c>
      <c r="I545" s="311">
        <v>172.7</v>
      </c>
      <c r="J545" s="311">
        <v>0</v>
      </c>
    </row>
    <row r="546" spans="3:10" x14ac:dyDescent="0.2">
      <c r="C546" s="310">
        <v>44614.875</v>
      </c>
      <c r="D546" s="314">
        <v>1006</v>
      </c>
      <c r="E546" s="314">
        <v>0</v>
      </c>
      <c r="F546" s="314">
        <v>24.2</v>
      </c>
      <c r="G546" s="314">
        <v>73</v>
      </c>
      <c r="H546" s="311">
        <v>4</v>
      </c>
      <c r="I546" s="353">
        <v>179.2</v>
      </c>
      <c r="J546" s="311">
        <v>0</v>
      </c>
    </row>
    <row r="547" spans="3:10" x14ac:dyDescent="0.2">
      <c r="C547" s="310">
        <v>44614.916666666672</v>
      </c>
      <c r="D547" s="314">
        <v>1006</v>
      </c>
      <c r="E547" s="314">
        <v>0</v>
      </c>
      <c r="F547" s="314">
        <v>23.2</v>
      </c>
      <c r="G547" s="314">
        <v>77.5</v>
      </c>
      <c r="H547" s="345">
        <v>1.9</v>
      </c>
      <c r="I547" s="361">
        <v>191.8</v>
      </c>
      <c r="J547" s="347">
        <v>0</v>
      </c>
    </row>
    <row r="548" spans="3:10" x14ac:dyDescent="0.2">
      <c r="C548" s="310">
        <v>44614.958333333328</v>
      </c>
      <c r="D548" s="314">
        <v>1005.9</v>
      </c>
      <c r="E548" s="314">
        <v>0</v>
      </c>
      <c r="F548" s="314">
        <v>21.7</v>
      </c>
      <c r="G548" s="314">
        <v>82.6</v>
      </c>
      <c r="H548" s="345">
        <v>0.7</v>
      </c>
      <c r="I548" s="361">
        <v>330.8</v>
      </c>
      <c r="J548" s="347">
        <v>0</v>
      </c>
    </row>
    <row r="549" spans="3:10" x14ac:dyDescent="0.2">
      <c r="C549" s="310">
        <v>44615</v>
      </c>
      <c r="D549" s="314">
        <v>1005.5</v>
      </c>
      <c r="E549" s="314">
        <v>0</v>
      </c>
      <c r="F549" s="314">
        <v>21</v>
      </c>
      <c r="G549" s="314">
        <v>85.1</v>
      </c>
      <c r="H549" s="345">
        <v>0.4</v>
      </c>
      <c r="I549" s="361">
        <v>319.89999999999998</v>
      </c>
      <c r="J549" s="347">
        <v>0</v>
      </c>
    </row>
    <row r="550" spans="3:10" x14ac:dyDescent="0.2">
      <c r="C550" s="310">
        <v>44615.041666666672</v>
      </c>
      <c r="D550" s="314">
        <v>1005.1</v>
      </c>
      <c r="E550" s="314">
        <v>0</v>
      </c>
      <c r="F550" s="314">
        <v>21.7</v>
      </c>
      <c r="G550" s="314">
        <v>82.9</v>
      </c>
      <c r="H550" s="345">
        <v>0.2</v>
      </c>
      <c r="I550" s="361">
        <v>300.7</v>
      </c>
      <c r="J550" s="347">
        <v>0</v>
      </c>
    </row>
    <row r="551" spans="3:10" x14ac:dyDescent="0.2">
      <c r="C551" s="310">
        <v>44615.083333333328</v>
      </c>
      <c r="D551" s="314">
        <v>1004.9</v>
      </c>
      <c r="E551" s="314">
        <v>0</v>
      </c>
      <c r="F551" s="314">
        <v>21.6</v>
      </c>
      <c r="G551" s="314">
        <v>83.5</v>
      </c>
      <c r="H551" s="311">
        <v>0.2</v>
      </c>
      <c r="I551" s="356">
        <v>223.1</v>
      </c>
      <c r="J551" s="311">
        <v>0</v>
      </c>
    </row>
    <row r="552" spans="3:10" x14ac:dyDescent="0.2">
      <c r="C552" s="310">
        <v>44615.125</v>
      </c>
      <c r="D552" s="314">
        <v>1004.8</v>
      </c>
      <c r="E552" s="314">
        <v>0</v>
      </c>
      <c r="F552" s="314">
        <v>21.8</v>
      </c>
      <c r="G552" s="314">
        <v>82.6</v>
      </c>
      <c r="H552" s="311">
        <v>0.2</v>
      </c>
      <c r="I552" s="353">
        <v>237</v>
      </c>
      <c r="J552" s="311">
        <v>0</v>
      </c>
    </row>
    <row r="553" spans="3:10" x14ac:dyDescent="0.2">
      <c r="C553" s="310">
        <v>44615.166666666672</v>
      </c>
      <c r="D553" s="314">
        <v>1005.2</v>
      </c>
      <c r="E553" s="314">
        <v>0</v>
      </c>
      <c r="F553" s="314">
        <v>21.5</v>
      </c>
      <c r="G553" s="314">
        <v>84.2</v>
      </c>
      <c r="H553" s="345">
        <v>0.4</v>
      </c>
      <c r="I553" s="361">
        <v>275</v>
      </c>
      <c r="J553" s="347">
        <v>0</v>
      </c>
    </row>
    <row r="554" spans="3:10" x14ac:dyDescent="0.2">
      <c r="C554" s="310">
        <v>44615.208333333328</v>
      </c>
      <c r="D554" s="314">
        <v>1005.3</v>
      </c>
      <c r="E554" s="314">
        <v>0</v>
      </c>
      <c r="F554" s="314">
        <v>21.9</v>
      </c>
      <c r="G554" s="314">
        <v>79.900000000000006</v>
      </c>
      <c r="H554" s="345">
        <v>1.1000000000000001</v>
      </c>
      <c r="I554" s="361">
        <v>196.4</v>
      </c>
      <c r="J554" s="347">
        <v>2.1</v>
      </c>
    </row>
    <row r="555" spans="3:10" x14ac:dyDescent="0.2">
      <c r="C555" s="310">
        <v>44615.25</v>
      </c>
      <c r="D555" s="314">
        <v>1005.6</v>
      </c>
      <c r="E555" s="314">
        <v>0</v>
      </c>
      <c r="F555" s="314">
        <v>22.9</v>
      </c>
      <c r="G555" s="346">
        <v>71.400000000000006</v>
      </c>
      <c r="H555" s="370">
        <v>4</v>
      </c>
      <c r="I555" s="361">
        <v>162.19999999999999</v>
      </c>
      <c r="J555" s="347">
        <v>95.1</v>
      </c>
    </row>
    <row r="556" spans="3:10" x14ac:dyDescent="0.2">
      <c r="C556" s="310">
        <v>44615.291666666672</v>
      </c>
      <c r="D556" s="314">
        <v>1005.8</v>
      </c>
      <c r="E556" s="314">
        <v>0</v>
      </c>
      <c r="F556" s="314">
        <v>24.1</v>
      </c>
      <c r="G556" s="314">
        <v>66.599999999999994</v>
      </c>
      <c r="H556" s="353">
        <v>4.2</v>
      </c>
      <c r="I556" s="358">
        <v>163</v>
      </c>
      <c r="J556" s="311">
        <v>325.2</v>
      </c>
    </row>
    <row r="557" spans="3:10" x14ac:dyDescent="0.2">
      <c r="C557" s="310">
        <v>44615.333333333328</v>
      </c>
      <c r="D557" s="314">
        <v>1005.8</v>
      </c>
      <c r="E557" s="314">
        <v>0</v>
      </c>
      <c r="F557" s="314">
        <v>24.5</v>
      </c>
      <c r="G557" s="346">
        <v>66.3</v>
      </c>
      <c r="H557" s="361">
        <v>2.9</v>
      </c>
      <c r="I557" s="361">
        <v>197</v>
      </c>
      <c r="J557" s="347">
        <v>535.4</v>
      </c>
    </row>
    <row r="558" spans="3:10" x14ac:dyDescent="0.2">
      <c r="C558" s="310">
        <v>44615.375</v>
      </c>
      <c r="D558" s="314">
        <v>1005.6</v>
      </c>
      <c r="E558" s="314">
        <v>0</v>
      </c>
      <c r="F558" s="314">
        <v>25</v>
      </c>
      <c r="G558" s="314">
        <v>64.599999999999994</v>
      </c>
      <c r="H558" s="356">
        <v>2.9</v>
      </c>
      <c r="I558" s="356">
        <v>212.3</v>
      </c>
      <c r="J558" s="311">
        <v>785.5</v>
      </c>
    </row>
    <row r="559" spans="3:10" x14ac:dyDescent="0.2">
      <c r="C559" s="310">
        <v>44615.416666666672</v>
      </c>
      <c r="D559" s="314">
        <v>1005</v>
      </c>
      <c r="E559" s="314">
        <v>0</v>
      </c>
      <c r="F559" s="314">
        <v>26.1</v>
      </c>
      <c r="G559" s="314">
        <v>61.8</v>
      </c>
      <c r="H559" s="311">
        <v>5</v>
      </c>
      <c r="I559" s="311">
        <v>189.7</v>
      </c>
      <c r="J559" s="311">
        <v>945</v>
      </c>
    </row>
    <row r="560" spans="3:10" x14ac:dyDescent="0.2">
      <c r="C560" s="310">
        <v>44615.458333333328</v>
      </c>
      <c r="D560" s="314">
        <v>1004.3</v>
      </c>
      <c r="E560" s="314">
        <v>0</v>
      </c>
      <c r="F560" s="314">
        <v>26.2</v>
      </c>
      <c r="G560" s="314">
        <v>61.1</v>
      </c>
      <c r="H560" s="311">
        <v>5.4</v>
      </c>
      <c r="I560" s="311">
        <v>190.4</v>
      </c>
      <c r="J560" s="311">
        <v>1008.6</v>
      </c>
    </row>
    <row r="561" spans="3:10" x14ac:dyDescent="0.2">
      <c r="C561" s="310">
        <v>44615.5</v>
      </c>
      <c r="D561" s="314">
        <v>1003.3</v>
      </c>
      <c r="E561" s="314">
        <v>0</v>
      </c>
      <c r="F561" s="314">
        <v>26.9</v>
      </c>
      <c r="G561" s="314">
        <v>58.4</v>
      </c>
      <c r="H561" s="311">
        <v>5.6</v>
      </c>
      <c r="I561" s="311">
        <v>191.1</v>
      </c>
      <c r="J561" s="311">
        <v>202.5</v>
      </c>
    </row>
    <row r="562" spans="3:10" x14ac:dyDescent="0.2">
      <c r="C562" s="310">
        <v>44615.541666666672</v>
      </c>
      <c r="D562" s="314">
        <v>1002.5</v>
      </c>
      <c r="E562" s="314">
        <v>0</v>
      </c>
      <c r="F562" s="314">
        <v>27</v>
      </c>
      <c r="G562" s="314">
        <v>58.7</v>
      </c>
      <c r="H562" s="311">
        <v>5.5</v>
      </c>
      <c r="I562" s="311">
        <v>186.2</v>
      </c>
      <c r="J562" s="311">
        <v>889.5</v>
      </c>
    </row>
    <row r="563" spans="3:10" x14ac:dyDescent="0.2">
      <c r="C563" s="310">
        <v>44615.583333333328</v>
      </c>
      <c r="D563" s="314">
        <v>1002.2</v>
      </c>
      <c r="E563" s="314">
        <v>0</v>
      </c>
      <c r="F563" s="314">
        <v>26.5</v>
      </c>
      <c r="G563" s="314">
        <v>63</v>
      </c>
      <c r="H563" s="311">
        <v>6.6</v>
      </c>
      <c r="I563" s="311">
        <v>189.6</v>
      </c>
      <c r="J563" s="311">
        <v>825.7</v>
      </c>
    </row>
    <row r="564" spans="3:10" x14ac:dyDescent="0.2">
      <c r="C564" s="310">
        <v>44615.625</v>
      </c>
      <c r="D564" s="314">
        <v>1002.2</v>
      </c>
      <c r="E564" s="314">
        <v>0</v>
      </c>
      <c r="F564" s="314">
        <v>25.9</v>
      </c>
      <c r="G564" s="314">
        <v>65.099999999999994</v>
      </c>
      <c r="H564" s="311">
        <v>6.5</v>
      </c>
      <c r="I564" s="311">
        <v>188.2</v>
      </c>
      <c r="J564" s="311">
        <v>474</v>
      </c>
    </row>
    <row r="565" spans="3:10" x14ac:dyDescent="0.2">
      <c r="C565" s="310">
        <v>44615.666666666672</v>
      </c>
      <c r="D565" s="314">
        <v>1002.7</v>
      </c>
      <c r="E565" s="314">
        <v>0</v>
      </c>
      <c r="F565" s="314">
        <v>25.7</v>
      </c>
      <c r="G565" s="314">
        <v>64.7</v>
      </c>
      <c r="H565" s="311">
        <v>5.7</v>
      </c>
      <c r="I565" s="311">
        <v>183.4</v>
      </c>
      <c r="J565" s="311">
        <v>334.7</v>
      </c>
    </row>
    <row r="566" spans="3:10" x14ac:dyDescent="0.2">
      <c r="C566" s="310">
        <v>44615.708333333328</v>
      </c>
      <c r="D566" s="314">
        <v>1002.9</v>
      </c>
      <c r="E566" s="314">
        <v>0</v>
      </c>
      <c r="F566" s="314">
        <v>25.4</v>
      </c>
      <c r="G566" s="314">
        <v>65.900000000000006</v>
      </c>
      <c r="H566" s="311">
        <v>5.4</v>
      </c>
      <c r="I566" s="311">
        <v>174.8</v>
      </c>
      <c r="J566" s="311">
        <v>147.69999999999999</v>
      </c>
    </row>
    <row r="567" spans="3:10" x14ac:dyDescent="0.2">
      <c r="C567" s="310">
        <v>44615.75</v>
      </c>
      <c r="D567" s="314">
        <v>1004.1</v>
      </c>
      <c r="E567" s="314">
        <v>0</v>
      </c>
      <c r="F567" s="314">
        <v>24.3</v>
      </c>
      <c r="G567" s="314">
        <v>72.7</v>
      </c>
      <c r="H567" s="311">
        <v>5.7</v>
      </c>
      <c r="I567" s="311">
        <v>172.9</v>
      </c>
      <c r="J567" s="311">
        <v>6.1</v>
      </c>
    </row>
    <row r="568" spans="3:10" x14ac:dyDescent="0.2">
      <c r="C568" s="310">
        <v>44615.791666666672</v>
      </c>
      <c r="D568" s="314">
        <v>1005.2</v>
      </c>
      <c r="E568" s="314">
        <v>0</v>
      </c>
      <c r="F568" s="314">
        <v>23.9</v>
      </c>
      <c r="G568" s="314">
        <v>74.900000000000006</v>
      </c>
      <c r="H568" s="311">
        <v>5.3</v>
      </c>
      <c r="I568" s="311">
        <v>161.6</v>
      </c>
      <c r="J568" s="311">
        <v>0</v>
      </c>
    </row>
    <row r="569" spans="3:10" x14ac:dyDescent="0.2">
      <c r="C569" s="310">
        <v>44615.833333333328</v>
      </c>
      <c r="D569" s="314">
        <v>1005.6</v>
      </c>
      <c r="E569" s="314">
        <v>0</v>
      </c>
      <c r="F569" s="314">
        <v>23.7</v>
      </c>
      <c r="G569" s="314">
        <v>76.7</v>
      </c>
      <c r="H569" s="311">
        <v>5</v>
      </c>
      <c r="I569" s="311">
        <v>168.1</v>
      </c>
      <c r="J569" s="311">
        <v>0</v>
      </c>
    </row>
    <row r="570" spans="3:10" x14ac:dyDescent="0.2">
      <c r="C570" s="310">
        <v>44615.875</v>
      </c>
      <c r="D570" s="314">
        <v>1005.7</v>
      </c>
      <c r="E570" s="314">
        <v>0</v>
      </c>
      <c r="F570" s="314">
        <v>23.4</v>
      </c>
      <c r="G570" s="314">
        <v>77</v>
      </c>
      <c r="H570" s="311">
        <v>5.2</v>
      </c>
      <c r="I570" s="311">
        <v>161.6</v>
      </c>
      <c r="J570" s="311">
        <v>0</v>
      </c>
    </row>
    <row r="571" spans="3:10" x14ac:dyDescent="0.2">
      <c r="C571" s="310">
        <v>44615.916666666672</v>
      </c>
      <c r="D571" s="314">
        <v>1005.6</v>
      </c>
      <c r="E571" s="314">
        <v>0</v>
      </c>
      <c r="F571" s="314">
        <v>23.2</v>
      </c>
      <c r="G571" s="346">
        <v>76.3</v>
      </c>
      <c r="H571" s="367">
        <v>5.5</v>
      </c>
      <c r="I571" s="367">
        <v>169.5</v>
      </c>
      <c r="J571" s="347">
        <v>0</v>
      </c>
    </row>
    <row r="572" spans="3:10" x14ac:dyDescent="0.2">
      <c r="C572" s="310">
        <v>44615.958333333328</v>
      </c>
      <c r="D572" s="314">
        <v>1005.4</v>
      </c>
      <c r="E572" s="314">
        <v>0</v>
      </c>
      <c r="F572" s="314">
        <v>22.7</v>
      </c>
      <c r="G572" s="346">
        <v>75.400000000000006</v>
      </c>
      <c r="H572" s="367">
        <v>4.5999999999999996</v>
      </c>
      <c r="I572" s="367">
        <v>162</v>
      </c>
      <c r="J572" s="347">
        <v>0</v>
      </c>
    </row>
    <row r="573" spans="3:10" x14ac:dyDescent="0.2">
      <c r="C573" s="310">
        <v>44616</v>
      </c>
      <c r="D573" s="314">
        <v>1005</v>
      </c>
      <c r="E573" s="314">
        <v>0</v>
      </c>
      <c r="F573" s="314">
        <v>22.4</v>
      </c>
      <c r="G573" s="346">
        <v>75.400000000000006</v>
      </c>
      <c r="H573" s="367">
        <v>3.6</v>
      </c>
      <c r="I573" s="367">
        <v>157.9</v>
      </c>
      <c r="J573" s="347">
        <v>0</v>
      </c>
    </row>
    <row r="574" spans="3:10" x14ac:dyDescent="0.2">
      <c r="C574" s="310">
        <v>44616.041666666672</v>
      </c>
      <c r="D574" s="314">
        <v>1004.6</v>
      </c>
      <c r="E574" s="314">
        <v>0</v>
      </c>
      <c r="F574" s="314">
        <v>22.2</v>
      </c>
      <c r="G574" s="346">
        <v>74.2</v>
      </c>
      <c r="H574" s="367">
        <v>4.0999999999999996</v>
      </c>
      <c r="I574" s="367">
        <v>163.9</v>
      </c>
      <c r="J574" s="347">
        <v>0</v>
      </c>
    </row>
    <row r="575" spans="3:10" x14ac:dyDescent="0.2">
      <c r="C575" s="310">
        <v>44616.083333333328</v>
      </c>
      <c r="D575" s="314">
        <v>1004.2</v>
      </c>
      <c r="E575" s="314">
        <v>0</v>
      </c>
      <c r="F575" s="314">
        <v>22</v>
      </c>
      <c r="G575" s="346">
        <v>70.599999999999994</v>
      </c>
      <c r="H575" s="367">
        <v>4.9000000000000004</v>
      </c>
      <c r="I575" s="367">
        <v>165.3</v>
      </c>
      <c r="J575" s="347">
        <v>0</v>
      </c>
    </row>
    <row r="576" spans="3:10" x14ac:dyDescent="0.2">
      <c r="C576" s="310">
        <v>44616.125</v>
      </c>
      <c r="D576" s="314">
        <v>1004.1</v>
      </c>
      <c r="E576" s="314">
        <v>0</v>
      </c>
      <c r="F576" s="314">
        <v>22</v>
      </c>
      <c r="G576" s="346">
        <v>71</v>
      </c>
      <c r="H576" s="367">
        <v>4.4000000000000004</v>
      </c>
      <c r="I576" s="367">
        <v>163.6</v>
      </c>
      <c r="J576" s="347">
        <v>0</v>
      </c>
    </row>
    <row r="577" spans="3:10" x14ac:dyDescent="0.2">
      <c r="C577" s="310">
        <v>44616.166666666672</v>
      </c>
      <c r="D577" s="314">
        <v>1004</v>
      </c>
      <c r="E577" s="314">
        <v>0</v>
      </c>
      <c r="F577" s="314">
        <v>22.3</v>
      </c>
      <c r="G577" s="346">
        <v>73.900000000000006</v>
      </c>
      <c r="H577" s="367">
        <v>2.2999999999999998</v>
      </c>
      <c r="I577" s="367">
        <v>134.4</v>
      </c>
      <c r="J577" s="347">
        <v>0</v>
      </c>
    </row>
    <row r="578" spans="3:10" x14ac:dyDescent="0.2">
      <c r="C578" s="310">
        <v>44616.208333333328</v>
      </c>
      <c r="D578" s="314">
        <v>1004.4</v>
      </c>
      <c r="E578" s="314">
        <v>0</v>
      </c>
      <c r="F578" s="314">
        <v>22</v>
      </c>
      <c r="G578" s="346">
        <v>71.5</v>
      </c>
      <c r="H578" s="367">
        <v>2.7</v>
      </c>
      <c r="I578" s="367">
        <v>156.30000000000001</v>
      </c>
      <c r="J578" s="347">
        <v>1.2</v>
      </c>
    </row>
    <row r="579" spans="3:10" x14ac:dyDescent="0.2">
      <c r="C579" s="310">
        <v>44616.25</v>
      </c>
      <c r="D579" s="314">
        <v>1004.9</v>
      </c>
      <c r="E579" s="314">
        <v>0</v>
      </c>
      <c r="F579" s="314">
        <v>22.3</v>
      </c>
      <c r="G579" s="346">
        <v>71</v>
      </c>
      <c r="H579" s="367">
        <v>2.1</v>
      </c>
      <c r="I579" s="360">
        <v>146.1</v>
      </c>
      <c r="J579" s="347">
        <v>54.6</v>
      </c>
    </row>
    <row r="580" spans="3:10" x14ac:dyDescent="0.2">
      <c r="C580" s="310">
        <v>44616.291666666672</v>
      </c>
      <c r="D580" s="314">
        <v>1005.1</v>
      </c>
      <c r="E580" s="314">
        <v>0</v>
      </c>
      <c r="F580" s="314">
        <v>23.7</v>
      </c>
      <c r="G580" s="346">
        <v>67.900000000000006</v>
      </c>
      <c r="H580" s="362">
        <v>1.7</v>
      </c>
      <c r="I580" s="361">
        <v>154.80000000000001</v>
      </c>
      <c r="J580" s="347">
        <v>320.60000000000002</v>
      </c>
    </row>
    <row r="581" spans="3:10" x14ac:dyDescent="0.2">
      <c r="C581" s="310">
        <v>44616.333333333328</v>
      </c>
      <c r="D581" s="314">
        <v>1005</v>
      </c>
      <c r="E581" s="314">
        <v>0</v>
      </c>
      <c r="F581" s="314">
        <v>23.5</v>
      </c>
      <c r="G581" s="314">
        <v>71.2</v>
      </c>
      <c r="H581" s="311">
        <v>2.5</v>
      </c>
      <c r="I581" s="356">
        <v>278</v>
      </c>
      <c r="J581" s="311">
        <v>571.5</v>
      </c>
    </row>
    <row r="582" spans="3:10" x14ac:dyDescent="0.2">
      <c r="C582" s="310">
        <v>44616.375</v>
      </c>
      <c r="D582" s="314">
        <v>1004.2</v>
      </c>
      <c r="E582" s="314">
        <v>0</v>
      </c>
      <c r="F582" s="314">
        <v>26</v>
      </c>
      <c r="G582" s="314">
        <v>55.9</v>
      </c>
      <c r="H582" s="311">
        <v>4.3</v>
      </c>
      <c r="I582" s="311">
        <v>182.6</v>
      </c>
      <c r="J582" s="311">
        <v>787.6</v>
      </c>
    </row>
    <row r="583" spans="3:10" x14ac:dyDescent="0.2">
      <c r="C583" s="310">
        <v>44616.416666666672</v>
      </c>
      <c r="D583" s="314">
        <v>1003.6</v>
      </c>
      <c r="E583" s="314">
        <v>0</v>
      </c>
      <c r="F583" s="314">
        <v>26.2</v>
      </c>
      <c r="G583" s="314">
        <v>54</v>
      </c>
      <c r="H583" s="311">
        <v>6.2</v>
      </c>
      <c r="I583" s="311">
        <v>184.9</v>
      </c>
      <c r="J583" s="311">
        <v>937.7</v>
      </c>
    </row>
    <row r="584" spans="3:10" x14ac:dyDescent="0.2">
      <c r="C584" s="310">
        <v>44616.458333333328</v>
      </c>
      <c r="D584" s="314">
        <v>1003.5</v>
      </c>
      <c r="E584" s="314">
        <v>0</v>
      </c>
      <c r="F584" s="314">
        <v>26.2</v>
      </c>
      <c r="G584" s="314">
        <v>53.5</v>
      </c>
      <c r="H584" s="311">
        <v>6.6</v>
      </c>
      <c r="I584" s="311">
        <v>181.3</v>
      </c>
      <c r="J584" s="311">
        <v>994.5</v>
      </c>
    </row>
    <row r="585" spans="3:10" x14ac:dyDescent="0.2">
      <c r="C585" s="310">
        <v>44616.5</v>
      </c>
      <c r="D585" s="314">
        <v>1002.8</v>
      </c>
      <c r="E585" s="314">
        <v>0</v>
      </c>
      <c r="F585" s="314">
        <v>26.3</v>
      </c>
      <c r="G585" s="314">
        <v>53.4</v>
      </c>
      <c r="H585" s="311">
        <v>6.7</v>
      </c>
      <c r="I585" s="311">
        <v>179.2</v>
      </c>
      <c r="J585" s="311">
        <v>229.5</v>
      </c>
    </row>
    <row r="586" spans="3:10" x14ac:dyDescent="0.2">
      <c r="C586" s="310">
        <v>44616.541666666672</v>
      </c>
      <c r="D586" s="314">
        <v>1002.1</v>
      </c>
      <c r="E586" s="314">
        <v>0</v>
      </c>
      <c r="F586" s="314">
        <v>26.1</v>
      </c>
      <c r="G586" s="314">
        <v>54.4</v>
      </c>
      <c r="H586" s="311">
        <v>7.6</v>
      </c>
      <c r="I586" s="311">
        <v>179.4</v>
      </c>
      <c r="J586" s="311">
        <v>907</v>
      </c>
    </row>
    <row r="587" spans="3:10" x14ac:dyDescent="0.2">
      <c r="C587" s="310">
        <v>44616.583333333328</v>
      </c>
      <c r="D587" s="314">
        <v>1002</v>
      </c>
      <c r="E587" s="314">
        <v>0</v>
      </c>
      <c r="F587" s="314">
        <v>26</v>
      </c>
      <c r="G587" s="314">
        <v>56.3</v>
      </c>
      <c r="H587" s="311">
        <v>8</v>
      </c>
      <c r="I587" s="311">
        <v>176.5</v>
      </c>
      <c r="J587" s="311">
        <v>886.9</v>
      </c>
    </row>
    <row r="588" spans="3:10" x14ac:dyDescent="0.2">
      <c r="C588" s="310">
        <v>44616.625</v>
      </c>
      <c r="D588" s="314">
        <v>1002.2</v>
      </c>
      <c r="E588" s="314">
        <v>0</v>
      </c>
      <c r="F588" s="314">
        <v>25.3</v>
      </c>
      <c r="G588" s="314">
        <v>61</v>
      </c>
      <c r="H588" s="311">
        <v>8.1</v>
      </c>
      <c r="I588" s="311">
        <v>176.7</v>
      </c>
      <c r="J588" s="311">
        <v>686.5</v>
      </c>
    </row>
    <row r="589" spans="3:10" x14ac:dyDescent="0.2">
      <c r="C589" s="310">
        <v>44616.666666666672</v>
      </c>
      <c r="D589" s="314">
        <v>1002.6</v>
      </c>
      <c r="E589" s="314">
        <v>0</v>
      </c>
      <c r="F589" s="314">
        <v>24.8</v>
      </c>
      <c r="G589" s="314">
        <v>65.099999999999994</v>
      </c>
      <c r="H589" s="311">
        <v>6.4</v>
      </c>
      <c r="I589" s="311">
        <v>172.8</v>
      </c>
      <c r="J589" s="311">
        <v>340.7</v>
      </c>
    </row>
    <row r="590" spans="3:10" x14ac:dyDescent="0.2">
      <c r="C590" s="310">
        <v>44616.708333333328</v>
      </c>
      <c r="D590" s="314">
        <v>1003.8</v>
      </c>
      <c r="E590" s="314">
        <v>0</v>
      </c>
      <c r="F590" s="314">
        <v>24.2</v>
      </c>
      <c r="G590" s="314">
        <v>69.2</v>
      </c>
      <c r="H590" s="311">
        <v>6.2</v>
      </c>
      <c r="I590" s="311">
        <v>164</v>
      </c>
      <c r="J590" s="311">
        <v>84.6</v>
      </c>
    </row>
    <row r="591" spans="3:10" x14ac:dyDescent="0.2">
      <c r="C591" s="310">
        <v>44616.75</v>
      </c>
      <c r="D591" s="314">
        <v>1004.6</v>
      </c>
      <c r="E591" s="314">
        <v>0</v>
      </c>
      <c r="F591" s="314">
        <v>24</v>
      </c>
      <c r="G591" s="314">
        <v>66.2</v>
      </c>
      <c r="H591" s="311">
        <v>5.6</v>
      </c>
      <c r="I591" s="311">
        <v>165.8</v>
      </c>
      <c r="J591" s="311">
        <v>4.7</v>
      </c>
    </row>
    <row r="592" spans="3:10" x14ac:dyDescent="0.2">
      <c r="C592" s="310">
        <v>44616.791666666672</v>
      </c>
      <c r="D592" s="314">
        <v>1005.1</v>
      </c>
      <c r="E592" s="314">
        <v>0</v>
      </c>
      <c r="F592" s="314">
        <v>23.8</v>
      </c>
      <c r="G592" s="314">
        <v>67.099999999999994</v>
      </c>
      <c r="H592" s="311">
        <v>5.7</v>
      </c>
      <c r="I592" s="311">
        <v>169.6</v>
      </c>
      <c r="J592" s="311">
        <v>0</v>
      </c>
    </row>
    <row r="593" spans="3:10" x14ac:dyDescent="0.2">
      <c r="C593" s="310">
        <v>44616.833333333328</v>
      </c>
      <c r="D593" s="314">
        <v>1005.5</v>
      </c>
      <c r="E593" s="314">
        <v>0</v>
      </c>
      <c r="F593" s="314">
        <v>23.4</v>
      </c>
      <c r="G593" s="314">
        <v>67.5</v>
      </c>
      <c r="H593" s="311">
        <v>5.6</v>
      </c>
      <c r="I593" s="311">
        <v>166.5</v>
      </c>
      <c r="J593" s="311">
        <v>0</v>
      </c>
    </row>
    <row r="594" spans="3:10" x14ac:dyDescent="0.2">
      <c r="C594" s="310">
        <v>44616.875</v>
      </c>
      <c r="D594" s="314">
        <v>1005.8</v>
      </c>
      <c r="E594" s="314">
        <v>0</v>
      </c>
      <c r="F594" s="314">
        <v>23.2</v>
      </c>
      <c r="G594" s="314">
        <v>68.900000000000006</v>
      </c>
      <c r="H594" s="311">
        <v>5.0999999999999996</v>
      </c>
      <c r="I594" s="311">
        <v>169.8</v>
      </c>
      <c r="J594" s="311">
        <v>0</v>
      </c>
    </row>
    <row r="595" spans="3:10" x14ac:dyDescent="0.2">
      <c r="C595" s="310">
        <v>44616.916666666672</v>
      </c>
      <c r="D595" s="314">
        <v>1005.8</v>
      </c>
      <c r="E595" s="314">
        <v>0</v>
      </c>
      <c r="F595" s="314">
        <v>23.1</v>
      </c>
      <c r="G595" s="346">
        <v>68</v>
      </c>
      <c r="H595" s="367">
        <v>4.8</v>
      </c>
      <c r="I595" s="367">
        <v>167.7</v>
      </c>
      <c r="J595" s="347">
        <v>0</v>
      </c>
    </row>
    <row r="596" spans="3:10" x14ac:dyDescent="0.2">
      <c r="C596" s="310">
        <v>44616.958333333328</v>
      </c>
      <c r="D596" s="314">
        <v>1005.6</v>
      </c>
      <c r="E596" s="314">
        <v>0</v>
      </c>
      <c r="F596" s="314">
        <v>22.9</v>
      </c>
      <c r="G596" s="346">
        <v>68.7</v>
      </c>
      <c r="H596" s="367">
        <v>2.4</v>
      </c>
      <c r="I596" s="360">
        <v>172.6</v>
      </c>
      <c r="J596" s="347">
        <v>0</v>
      </c>
    </row>
    <row r="597" spans="3:10" x14ac:dyDescent="0.2">
      <c r="C597" s="310">
        <v>44617</v>
      </c>
      <c r="D597" s="314">
        <v>1005.3</v>
      </c>
      <c r="E597" s="314">
        <v>0</v>
      </c>
      <c r="F597" s="314">
        <v>22.6</v>
      </c>
      <c r="G597" s="346">
        <v>70</v>
      </c>
      <c r="H597" s="362">
        <v>0.5</v>
      </c>
      <c r="I597" s="361">
        <v>51.4</v>
      </c>
      <c r="J597" s="347">
        <v>0</v>
      </c>
    </row>
    <row r="598" spans="3:10" x14ac:dyDescent="0.2">
      <c r="C598" s="310">
        <v>44617.041666666672</v>
      </c>
      <c r="D598" s="314">
        <v>1004.2</v>
      </c>
      <c r="E598" s="314">
        <v>0</v>
      </c>
      <c r="F598" s="314">
        <v>23</v>
      </c>
      <c r="G598" s="346">
        <v>67.7</v>
      </c>
      <c r="H598" s="365">
        <v>1.4</v>
      </c>
      <c r="I598" s="361">
        <v>137.9</v>
      </c>
      <c r="J598" s="347">
        <v>0</v>
      </c>
    </row>
    <row r="599" spans="3:10" x14ac:dyDescent="0.2">
      <c r="C599" s="310">
        <v>44617.083333333328</v>
      </c>
      <c r="D599" s="314">
        <v>1003.6</v>
      </c>
      <c r="E599" s="314">
        <v>0</v>
      </c>
      <c r="F599" s="314">
        <v>22.1</v>
      </c>
      <c r="G599" s="346">
        <v>68.599999999999994</v>
      </c>
      <c r="H599" s="361">
        <v>3.7</v>
      </c>
      <c r="I599" s="361">
        <v>163.9</v>
      </c>
      <c r="J599" s="347">
        <v>0</v>
      </c>
    </row>
    <row r="600" spans="3:10" x14ac:dyDescent="0.2">
      <c r="C600" s="310">
        <v>44617.125</v>
      </c>
      <c r="D600" s="314">
        <v>1004</v>
      </c>
      <c r="E600" s="314">
        <v>0</v>
      </c>
      <c r="F600" s="314">
        <v>22.1</v>
      </c>
      <c r="G600" s="314">
        <v>67.2</v>
      </c>
      <c r="H600" s="356">
        <v>5.0999999999999996</v>
      </c>
      <c r="I600" s="369">
        <v>167.9</v>
      </c>
      <c r="J600" s="347">
        <v>0</v>
      </c>
    </row>
    <row r="601" spans="3:10" x14ac:dyDescent="0.2">
      <c r="C601" s="310">
        <v>44617.166666666672</v>
      </c>
      <c r="D601" s="314">
        <v>1003.9</v>
      </c>
      <c r="E601" s="314">
        <v>0</v>
      </c>
      <c r="F601" s="314">
        <v>22.1</v>
      </c>
      <c r="G601" s="314">
        <v>65.7</v>
      </c>
      <c r="H601" s="311">
        <v>5.9</v>
      </c>
      <c r="I601" s="371">
        <v>168.6</v>
      </c>
      <c r="J601" s="347">
        <v>0</v>
      </c>
    </row>
    <row r="602" spans="3:10" x14ac:dyDescent="0.2">
      <c r="C602" s="310">
        <v>44617.208333333328</v>
      </c>
      <c r="D602" s="314">
        <v>1004.5</v>
      </c>
      <c r="E602" s="314">
        <v>0</v>
      </c>
      <c r="F602" s="314">
        <v>22.3</v>
      </c>
      <c r="G602" s="346">
        <v>65.5</v>
      </c>
      <c r="H602" s="371">
        <v>4.8</v>
      </c>
      <c r="I602" s="371">
        <v>167.7</v>
      </c>
      <c r="J602" s="347">
        <v>0.7</v>
      </c>
    </row>
    <row r="603" spans="3:10" x14ac:dyDescent="0.2">
      <c r="C603" s="310">
        <v>44617.25</v>
      </c>
      <c r="D603" s="314">
        <v>1005</v>
      </c>
      <c r="E603" s="314">
        <v>0</v>
      </c>
      <c r="F603" s="314">
        <v>21.9</v>
      </c>
      <c r="G603" s="346">
        <v>68.8</v>
      </c>
      <c r="H603" s="371">
        <v>3.3</v>
      </c>
      <c r="I603" s="371">
        <v>168.1</v>
      </c>
      <c r="J603" s="347">
        <v>72.3</v>
      </c>
    </row>
    <row r="604" spans="3:10" x14ac:dyDescent="0.2">
      <c r="C604" s="310">
        <v>44617.291666666672</v>
      </c>
      <c r="D604" s="314">
        <v>1005.6</v>
      </c>
      <c r="E604" s="314">
        <v>0</v>
      </c>
      <c r="F604" s="314">
        <v>21.7</v>
      </c>
      <c r="G604" s="314">
        <v>75.599999999999994</v>
      </c>
      <c r="H604" s="311">
        <v>1.2</v>
      </c>
      <c r="I604" s="311">
        <v>324</v>
      </c>
      <c r="J604" s="311">
        <v>321.89999999999998</v>
      </c>
    </row>
    <row r="605" spans="3:10" x14ac:dyDescent="0.2">
      <c r="C605" s="310">
        <v>44617.333333333328</v>
      </c>
      <c r="D605" s="314">
        <v>1005.6</v>
      </c>
      <c r="E605" s="314">
        <v>0</v>
      </c>
      <c r="F605" s="314">
        <v>24.2</v>
      </c>
      <c r="G605" s="314">
        <v>62.1</v>
      </c>
      <c r="H605" s="311">
        <v>4.0999999999999996</v>
      </c>
      <c r="I605" s="311">
        <v>178.1</v>
      </c>
      <c r="J605" s="311">
        <v>482.2</v>
      </c>
    </row>
    <row r="606" spans="3:10" x14ac:dyDescent="0.2">
      <c r="C606" s="310">
        <v>44617.375</v>
      </c>
      <c r="D606" s="314">
        <v>1005</v>
      </c>
      <c r="E606" s="314">
        <v>0</v>
      </c>
      <c r="F606" s="314">
        <v>25</v>
      </c>
      <c r="G606" s="314">
        <v>59.3</v>
      </c>
      <c r="H606" s="311">
        <v>4.9000000000000004</v>
      </c>
      <c r="I606" s="311">
        <v>180</v>
      </c>
      <c r="J606" s="311">
        <v>720.6</v>
      </c>
    </row>
    <row r="607" spans="3:10" x14ac:dyDescent="0.2">
      <c r="C607" s="310">
        <v>44617.416666666672</v>
      </c>
      <c r="D607" s="314">
        <v>1004.7</v>
      </c>
      <c r="E607" s="314">
        <v>0</v>
      </c>
      <c r="F607" s="314">
        <v>25.2</v>
      </c>
      <c r="G607" s="314">
        <v>57.6</v>
      </c>
      <c r="H607" s="311">
        <v>5.3</v>
      </c>
      <c r="I607" s="311">
        <v>182.9</v>
      </c>
      <c r="J607" s="311">
        <v>925.6</v>
      </c>
    </row>
    <row r="608" spans="3:10" x14ac:dyDescent="0.2">
      <c r="C608" s="310">
        <v>44617.458333333328</v>
      </c>
      <c r="D608" s="314">
        <v>1004.4</v>
      </c>
      <c r="E608" s="314">
        <v>0</v>
      </c>
      <c r="F608" s="314">
        <v>25.8</v>
      </c>
      <c r="G608" s="314">
        <v>57</v>
      </c>
      <c r="H608" s="311">
        <v>5.0999999999999996</v>
      </c>
      <c r="I608" s="311">
        <v>189</v>
      </c>
      <c r="J608" s="311">
        <v>952</v>
      </c>
    </row>
    <row r="609" spans="3:10" x14ac:dyDescent="0.2">
      <c r="C609" s="310">
        <v>44617.5</v>
      </c>
      <c r="D609" s="314">
        <v>1003.5</v>
      </c>
      <c r="E609" s="314">
        <v>0</v>
      </c>
      <c r="F609" s="314">
        <v>25.9</v>
      </c>
      <c r="G609" s="314">
        <v>58.2</v>
      </c>
      <c r="H609" s="311">
        <v>5.7</v>
      </c>
      <c r="I609" s="311">
        <v>194.4</v>
      </c>
      <c r="J609" s="311">
        <v>266.2</v>
      </c>
    </row>
    <row r="610" spans="3:10" x14ac:dyDescent="0.2">
      <c r="C610" s="310">
        <v>44617.541666666672</v>
      </c>
      <c r="D610" s="314">
        <v>1003.2</v>
      </c>
      <c r="E610" s="314">
        <v>0</v>
      </c>
      <c r="F610" s="314">
        <v>26</v>
      </c>
      <c r="G610" s="314">
        <v>59.7</v>
      </c>
      <c r="H610" s="311">
        <v>5.5</v>
      </c>
      <c r="I610" s="311">
        <v>188.8</v>
      </c>
      <c r="J610" s="311">
        <v>935.5</v>
      </c>
    </row>
    <row r="611" spans="3:10" x14ac:dyDescent="0.2">
      <c r="C611" s="310">
        <v>44617.583333333328</v>
      </c>
      <c r="D611" s="314">
        <v>1002.8</v>
      </c>
      <c r="E611" s="314">
        <v>0</v>
      </c>
      <c r="F611" s="314">
        <v>25.7</v>
      </c>
      <c r="G611" s="314">
        <v>61.4</v>
      </c>
      <c r="H611" s="311">
        <v>5.6</v>
      </c>
      <c r="I611" s="311">
        <v>187.6</v>
      </c>
      <c r="J611" s="311">
        <v>742.8</v>
      </c>
    </row>
    <row r="612" spans="3:10" x14ac:dyDescent="0.2">
      <c r="C612" s="310">
        <v>44617.625</v>
      </c>
      <c r="D612" s="314">
        <v>1003</v>
      </c>
      <c r="E612" s="314">
        <v>0</v>
      </c>
      <c r="F612" s="314">
        <v>25.5</v>
      </c>
      <c r="G612" s="314">
        <v>63.4</v>
      </c>
      <c r="H612" s="311">
        <v>4.7</v>
      </c>
      <c r="I612" s="311">
        <v>179.3</v>
      </c>
      <c r="J612" s="311">
        <v>507.2</v>
      </c>
    </row>
    <row r="613" spans="3:10" x14ac:dyDescent="0.2">
      <c r="C613" s="310">
        <v>44617.666666666672</v>
      </c>
      <c r="D613" s="314">
        <v>1003.4</v>
      </c>
      <c r="E613" s="314">
        <v>0</v>
      </c>
      <c r="F613" s="314">
        <v>25.4</v>
      </c>
      <c r="G613" s="314">
        <v>65</v>
      </c>
      <c r="H613" s="311">
        <v>4.5</v>
      </c>
      <c r="I613" s="311">
        <v>183.2</v>
      </c>
      <c r="J613" s="311">
        <v>355.3</v>
      </c>
    </row>
    <row r="614" spans="3:10" x14ac:dyDescent="0.2">
      <c r="C614" s="310">
        <v>44617.708333333328</v>
      </c>
      <c r="D614" s="314">
        <v>1004.5</v>
      </c>
      <c r="E614" s="314">
        <v>0</v>
      </c>
      <c r="F614" s="314">
        <v>24.7</v>
      </c>
      <c r="G614" s="314">
        <v>68.7</v>
      </c>
      <c r="H614" s="311">
        <v>5.0999999999999996</v>
      </c>
      <c r="I614" s="311">
        <v>172.7</v>
      </c>
      <c r="J614" s="311">
        <v>112.9</v>
      </c>
    </row>
    <row r="615" spans="3:10" x14ac:dyDescent="0.2">
      <c r="C615" s="310">
        <v>44617.75</v>
      </c>
      <c r="D615" s="314">
        <v>1005.4</v>
      </c>
      <c r="E615" s="314">
        <v>0</v>
      </c>
      <c r="F615" s="314">
        <v>23.6</v>
      </c>
      <c r="G615" s="314">
        <v>72.900000000000006</v>
      </c>
      <c r="H615" s="311">
        <v>5.4</v>
      </c>
      <c r="I615" s="311">
        <v>170.4</v>
      </c>
      <c r="J615" s="311">
        <v>4.0999999999999996</v>
      </c>
    </row>
    <row r="616" spans="3:10" x14ac:dyDescent="0.2">
      <c r="C616" s="310">
        <v>44617.791666666672</v>
      </c>
      <c r="D616" s="314">
        <v>1006.1</v>
      </c>
      <c r="E616" s="314">
        <v>0</v>
      </c>
      <c r="F616" s="314">
        <v>23.5</v>
      </c>
      <c r="G616" s="314">
        <v>73.3</v>
      </c>
      <c r="H616" s="311">
        <v>5.2</v>
      </c>
      <c r="I616" s="311">
        <v>171.2</v>
      </c>
      <c r="J616" s="311">
        <v>0</v>
      </c>
    </row>
    <row r="617" spans="3:10" x14ac:dyDescent="0.2">
      <c r="C617" s="310">
        <v>44617.833333333328</v>
      </c>
      <c r="D617" s="314">
        <v>1006.5</v>
      </c>
      <c r="E617" s="314">
        <v>0</v>
      </c>
      <c r="F617" s="314">
        <v>23.8</v>
      </c>
      <c r="G617" s="314">
        <v>70.7</v>
      </c>
      <c r="H617" s="311">
        <v>4.4000000000000004</v>
      </c>
      <c r="I617" s="311">
        <v>173.5</v>
      </c>
      <c r="J617" s="311">
        <v>0</v>
      </c>
    </row>
    <row r="618" spans="3:10" x14ac:dyDescent="0.2">
      <c r="C618" s="310">
        <v>44617.875</v>
      </c>
      <c r="D618" s="314">
        <v>1006.8</v>
      </c>
      <c r="E618" s="314">
        <v>0</v>
      </c>
      <c r="F618" s="314">
        <v>23.4</v>
      </c>
      <c r="G618" s="314">
        <v>70.400000000000006</v>
      </c>
      <c r="H618" s="311">
        <v>4.4000000000000004</v>
      </c>
      <c r="I618" s="311">
        <v>170.3</v>
      </c>
      <c r="J618" s="311">
        <v>0</v>
      </c>
    </row>
    <row r="619" spans="3:10" x14ac:dyDescent="0.2">
      <c r="C619" s="310">
        <v>44617.916666666672</v>
      </c>
      <c r="D619" s="314">
        <v>1006.8</v>
      </c>
      <c r="E619" s="314">
        <v>0</v>
      </c>
      <c r="F619" s="314">
        <v>23</v>
      </c>
      <c r="G619" s="346">
        <v>70</v>
      </c>
      <c r="H619" s="371">
        <v>4</v>
      </c>
      <c r="I619" s="364">
        <v>169.8</v>
      </c>
      <c r="J619" s="347">
        <v>0</v>
      </c>
    </row>
    <row r="620" spans="3:10" x14ac:dyDescent="0.2">
      <c r="C620" s="310">
        <v>44617.958333333328</v>
      </c>
      <c r="D620" s="314">
        <v>1006.3</v>
      </c>
      <c r="E620" s="314">
        <v>0</v>
      </c>
      <c r="F620" s="314">
        <v>23.2</v>
      </c>
      <c r="G620" s="346">
        <v>70</v>
      </c>
      <c r="H620" s="370">
        <v>2.6</v>
      </c>
      <c r="I620" s="361">
        <v>178.6</v>
      </c>
      <c r="J620" s="347">
        <v>0</v>
      </c>
    </row>
    <row r="621" spans="3:10" x14ac:dyDescent="0.2">
      <c r="C621" s="310">
        <v>44618</v>
      </c>
      <c r="D621" s="314">
        <v>1005.8</v>
      </c>
      <c r="E621" s="314">
        <v>0</v>
      </c>
      <c r="F621" s="314">
        <v>22.3</v>
      </c>
      <c r="G621" s="346">
        <v>71</v>
      </c>
      <c r="H621" s="370">
        <v>4.2</v>
      </c>
      <c r="I621" s="361">
        <v>165.3</v>
      </c>
      <c r="J621" s="347">
        <v>0</v>
      </c>
    </row>
    <row r="622" spans="3:10" x14ac:dyDescent="0.2">
      <c r="C622" s="310">
        <v>44618.041666666672</v>
      </c>
      <c r="D622" s="314">
        <v>1005.2</v>
      </c>
      <c r="E622" s="314">
        <v>0</v>
      </c>
      <c r="F622" s="314">
        <v>22</v>
      </c>
      <c r="G622" s="314">
        <v>75.599999999999994</v>
      </c>
      <c r="H622" s="311">
        <v>0.6</v>
      </c>
      <c r="I622" s="373">
        <v>173.2</v>
      </c>
      <c r="J622" s="347">
        <v>0</v>
      </c>
    </row>
    <row r="623" spans="3:10" x14ac:dyDescent="0.2">
      <c r="C623" s="310">
        <v>44618.083333333328</v>
      </c>
      <c r="D623" s="314">
        <v>1004.7</v>
      </c>
      <c r="E623" s="314">
        <v>0</v>
      </c>
      <c r="F623" s="314">
        <v>21.9</v>
      </c>
      <c r="G623" s="346">
        <v>73.5</v>
      </c>
      <c r="H623" s="371">
        <v>1.8</v>
      </c>
      <c r="I623" s="371">
        <v>171.2</v>
      </c>
      <c r="J623" s="347">
        <v>0</v>
      </c>
    </row>
    <row r="624" spans="3:10" x14ac:dyDescent="0.2">
      <c r="C624" s="310">
        <v>44618.125</v>
      </c>
      <c r="D624" s="314">
        <v>1004.7</v>
      </c>
      <c r="E624" s="314">
        <v>0</v>
      </c>
      <c r="F624" s="314">
        <v>20.9</v>
      </c>
      <c r="G624" s="346">
        <v>81.3</v>
      </c>
      <c r="H624" s="367">
        <v>0.9</v>
      </c>
      <c r="I624" s="360">
        <v>345.8</v>
      </c>
      <c r="J624" s="347">
        <v>0</v>
      </c>
    </row>
    <row r="625" spans="3:10" x14ac:dyDescent="0.2">
      <c r="C625" s="310">
        <v>44618.166666666672</v>
      </c>
      <c r="D625" s="314">
        <v>1005</v>
      </c>
      <c r="E625" s="314">
        <v>0</v>
      </c>
      <c r="F625" s="314">
        <v>20.2</v>
      </c>
      <c r="G625" s="346">
        <v>83.8</v>
      </c>
      <c r="H625" s="370">
        <v>0.2</v>
      </c>
      <c r="I625" s="361">
        <v>256.10000000000002</v>
      </c>
      <c r="J625" s="347">
        <v>0</v>
      </c>
    </row>
    <row r="626" spans="3:10" x14ac:dyDescent="0.2">
      <c r="C626" s="310">
        <v>44618.208333333328</v>
      </c>
      <c r="D626" s="314">
        <v>1005.4</v>
      </c>
      <c r="E626" s="314">
        <v>0</v>
      </c>
      <c r="F626" s="314">
        <v>20.2</v>
      </c>
      <c r="G626" s="346">
        <v>85</v>
      </c>
      <c r="H626" s="371">
        <v>0.1</v>
      </c>
      <c r="I626" s="373">
        <v>230.8</v>
      </c>
      <c r="J626" s="347">
        <v>0.9</v>
      </c>
    </row>
    <row r="627" spans="3:10" x14ac:dyDescent="0.2">
      <c r="C627" s="310">
        <v>44618.25</v>
      </c>
      <c r="D627" s="314">
        <v>1005.9</v>
      </c>
      <c r="E627" s="314">
        <v>0</v>
      </c>
      <c r="F627" s="314">
        <v>21</v>
      </c>
      <c r="G627" s="346">
        <v>83</v>
      </c>
      <c r="H627" s="371">
        <v>0.1</v>
      </c>
      <c r="I627" s="371">
        <v>244.2</v>
      </c>
      <c r="J627" s="347">
        <v>61.5</v>
      </c>
    </row>
    <row r="628" spans="3:10" x14ac:dyDescent="0.2">
      <c r="C628" s="310">
        <v>44618.291666666672</v>
      </c>
      <c r="D628" s="314">
        <v>1006.3</v>
      </c>
      <c r="E628" s="314">
        <v>0</v>
      </c>
      <c r="F628" s="314">
        <v>22.5</v>
      </c>
      <c r="G628" s="346">
        <v>75.099999999999994</v>
      </c>
      <c r="H628" s="360">
        <v>1.2</v>
      </c>
      <c r="I628" s="360">
        <v>195.5</v>
      </c>
      <c r="J628" s="347">
        <v>222.9</v>
      </c>
    </row>
    <row r="629" spans="3:10" x14ac:dyDescent="0.2">
      <c r="C629" s="310">
        <v>44618.333333333328</v>
      </c>
      <c r="D629" s="314">
        <v>1006.2</v>
      </c>
      <c r="E629" s="314">
        <v>0</v>
      </c>
      <c r="F629" s="314">
        <v>24.1</v>
      </c>
      <c r="G629" s="346">
        <v>64.8</v>
      </c>
      <c r="H629" s="361">
        <v>3.5</v>
      </c>
      <c r="I629" s="361">
        <v>179.1</v>
      </c>
      <c r="J629" s="347">
        <v>497.8</v>
      </c>
    </row>
    <row r="630" spans="3:10" x14ac:dyDescent="0.2">
      <c r="C630" s="310">
        <v>44618.375</v>
      </c>
      <c r="D630" s="314">
        <v>1005.8</v>
      </c>
      <c r="E630" s="314">
        <v>0</v>
      </c>
      <c r="F630" s="314">
        <v>24.9</v>
      </c>
      <c r="G630" s="314">
        <v>62</v>
      </c>
      <c r="H630" s="355">
        <v>4.8</v>
      </c>
      <c r="I630" s="361">
        <v>182.5</v>
      </c>
      <c r="J630" s="347">
        <v>779.4</v>
      </c>
    </row>
    <row r="631" spans="3:10" x14ac:dyDescent="0.2">
      <c r="C631" s="310">
        <v>44618.416666666672</v>
      </c>
      <c r="D631" s="314">
        <v>1005.2</v>
      </c>
      <c r="E631" s="314">
        <v>0</v>
      </c>
      <c r="F631" s="314">
        <v>25.3</v>
      </c>
      <c r="G631" s="314">
        <v>61.1</v>
      </c>
      <c r="H631" s="311">
        <v>5.2</v>
      </c>
      <c r="I631" s="356">
        <v>179.5</v>
      </c>
      <c r="J631" s="311">
        <v>668.3</v>
      </c>
    </row>
    <row r="632" spans="3:10" x14ac:dyDescent="0.2">
      <c r="C632" s="310">
        <v>44618.458333333328</v>
      </c>
      <c r="D632" s="314">
        <v>1004.8</v>
      </c>
      <c r="E632" s="314">
        <v>0</v>
      </c>
      <c r="F632" s="314">
        <v>25.4</v>
      </c>
      <c r="G632" s="314">
        <v>61.1</v>
      </c>
      <c r="H632" s="311">
        <v>5.3</v>
      </c>
      <c r="I632" s="311">
        <v>180.6</v>
      </c>
      <c r="J632" s="311">
        <v>734.6</v>
      </c>
    </row>
    <row r="633" spans="3:10" x14ac:dyDescent="0.2">
      <c r="C633" s="310">
        <v>44618.5</v>
      </c>
      <c r="D633" s="314">
        <v>1003.8</v>
      </c>
      <c r="E633" s="314">
        <v>0</v>
      </c>
      <c r="F633" s="314">
        <v>25.5</v>
      </c>
      <c r="G633" s="314">
        <v>60.9</v>
      </c>
      <c r="H633" s="311">
        <v>5.6</v>
      </c>
      <c r="I633" s="311">
        <v>179.9</v>
      </c>
      <c r="J633" s="311">
        <v>455.4</v>
      </c>
    </row>
    <row r="634" spans="3:10" x14ac:dyDescent="0.2">
      <c r="C634" s="310">
        <v>44618.541666666672</v>
      </c>
      <c r="D634" s="314">
        <v>1002.8</v>
      </c>
      <c r="E634" s="314">
        <v>0</v>
      </c>
      <c r="F634" s="314">
        <v>26.3</v>
      </c>
      <c r="G634" s="314">
        <v>59.9</v>
      </c>
      <c r="H634" s="311">
        <v>5.9</v>
      </c>
      <c r="I634" s="311">
        <v>185.7</v>
      </c>
      <c r="J634" s="311">
        <v>943.7</v>
      </c>
    </row>
    <row r="635" spans="3:10" x14ac:dyDescent="0.2">
      <c r="C635" s="310">
        <v>44618.583333333328</v>
      </c>
      <c r="D635" s="314">
        <v>1002.3</v>
      </c>
      <c r="E635" s="314">
        <v>0</v>
      </c>
      <c r="F635" s="314">
        <v>26.6</v>
      </c>
      <c r="G635" s="314">
        <v>58.7</v>
      </c>
      <c r="H635" s="311">
        <v>5.7</v>
      </c>
      <c r="I635" s="311">
        <v>184</v>
      </c>
      <c r="J635" s="311">
        <v>854.5</v>
      </c>
    </row>
    <row r="636" spans="3:10" x14ac:dyDescent="0.2">
      <c r="C636" s="310">
        <v>44618.625</v>
      </c>
      <c r="D636" s="314">
        <v>1002.5</v>
      </c>
      <c r="E636" s="314">
        <v>0</v>
      </c>
      <c r="F636" s="314">
        <v>25.2</v>
      </c>
      <c r="G636" s="314">
        <v>61.2</v>
      </c>
      <c r="H636" s="311">
        <v>7</v>
      </c>
      <c r="I636" s="311">
        <v>178.2</v>
      </c>
      <c r="J636" s="311">
        <v>397.1</v>
      </c>
    </row>
    <row r="637" spans="3:10" x14ac:dyDescent="0.2">
      <c r="C637" s="310">
        <v>44618.666666666672</v>
      </c>
      <c r="D637" s="314">
        <v>1003.1</v>
      </c>
      <c r="E637" s="314">
        <v>0</v>
      </c>
      <c r="F637" s="314">
        <v>24.2</v>
      </c>
      <c r="G637" s="314">
        <v>64.099999999999994</v>
      </c>
      <c r="H637" s="311">
        <v>5.6</v>
      </c>
      <c r="I637" s="311">
        <v>175.8</v>
      </c>
      <c r="J637" s="311">
        <v>195.4</v>
      </c>
    </row>
    <row r="638" spans="3:10" x14ac:dyDescent="0.2">
      <c r="C638" s="310">
        <v>44618.708333333328</v>
      </c>
      <c r="D638" s="314">
        <v>1004.2</v>
      </c>
      <c r="E638" s="314">
        <v>0</v>
      </c>
      <c r="F638" s="314">
        <v>23.8</v>
      </c>
      <c r="G638" s="314">
        <v>65.900000000000006</v>
      </c>
      <c r="H638" s="311">
        <v>5.9</v>
      </c>
      <c r="I638" s="311">
        <v>167.9</v>
      </c>
      <c r="J638" s="311">
        <v>58.6</v>
      </c>
    </row>
    <row r="639" spans="3:10" x14ac:dyDescent="0.2">
      <c r="C639" s="310">
        <v>44618.75</v>
      </c>
      <c r="D639" s="314">
        <v>1005.2</v>
      </c>
      <c r="E639" s="314">
        <v>0</v>
      </c>
      <c r="F639" s="314">
        <v>23</v>
      </c>
      <c r="G639" s="314">
        <v>65.099999999999994</v>
      </c>
      <c r="H639" s="311">
        <v>5.9</v>
      </c>
      <c r="I639" s="311">
        <v>166.2</v>
      </c>
      <c r="J639" s="311">
        <v>3.9</v>
      </c>
    </row>
    <row r="640" spans="3:10" x14ac:dyDescent="0.2">
      <c r="C640" s="310">
        <v>44618.791666666672</v>
      </c>
      <c r="D640" s="314">
        <v>1006.1</v>
      </c>
      <c r="E640" s="314">
        <v>0</v>
      </c>
      <c r="F640" s="314">
        <v>23.3</v>
      </c>
      <c r="G640" s="314">
        <v>66.400000000000006</v>
      </c>
      <c r="H640" s="311">
        <v>5.3</v>
      </c>
      <c r="I640" s="311">
        <v>169.5</v>
      </c>
      <c r="J640" s="311">
        <v>0</v>
      </c>
    </row>
    <row r="641" spans="3:10" x14ac:dyDescent="0.2">
      <c r="C641" s="310">
        <v>44618.833333333328</v>
      </c>
      <c r="D641" s="314">
        <v>1006.8</v>
      </c>
      <c r="E641" s="314">
        <v>0</v>
      </c>
      <c r="F641" s="314">
        <v>23.3</v>
      </c>
      <c r="G641" s="314">
        <v>65.599999999999994</v>
      </c>
      <c r="H641" s="311">
        <v>4.5</v>
      </c>
      <c r="I641" s="311">
        <v>166.7</v>
      </c>
      <c r="J641" s="311">
        <v>0</v>
      </c>
    </row>
    <row r="642" spans="3:10" x14ac:dyDescent="0.2">
      <c r="C642" s="310">
        <v>44618.875</v>
      </c>
      <c r="D642" s="314">
        <v>1007.6</v>
      </c>
      <c r="E642" s="314">
        <v>0</v>
      </c>
      <c r="F642" s="314">
        <v>22.6</v>
      </c>
      <c r="G642" s="314">
        <v>71</v>
      </c>
      <c r="H642" s="311">
        <v>1.5</v>
      </c>
      <c r="I642" s="311">
        <v>49.7</v>
      </c>
      <c r="J642" s="311">
        <v>0</v>
      </c>
    </row>
    <row r="643" spans="3:10" x14ac:dyDescent="0.2">
      <c r="C643" s="310">
        <v>44618.916666666672</v>
      </c>
      <c r="D643" s="314">
        <v>1007.6</v>
      </c>
      <c r="E643" s="314">
        <v>0</v>
      </c>
      <c r="F643" s="314">
        <v>22.2</v>
      </c>
      <c r="G643" s="346">
        <v>73.8</v>
      </c>
      <c r="H643" s="371">
        <v>0.3</v>
      </c>
      <c r="I643" s="371">
        <v>326.2</v>
      </c>
      <c r="J643" s="347">
        <v>0</v>
      </c>
    </row>
    <row r="644" spans="3:10" x14ac:dyDescent="0.2">
      <c r="C644" s="310">
        <v>44618.958333333328</v>
      </c>
      <c r="D644" s="314">
        <v>1007.7</v>
      </c>
      <c r="E644" s="314">
        <v>0</v>
      </c>
      <c r="F644" s="314">
        <v>22</v>
      </c>
      <c r="G644" s="346">
        <v>74.2</v>
      </c>
      <c r="H644" s="371">
        <v>0.7</v>
      </c>
      <c r="I644" s="364">
        <v>257.10000000000002</v>
      </c>
      <c r="J644" s="347">
        <v>0</v>
      </c>
    </row>
    <row r="645" spans="3:10" x14ac:dyDescent="0.2">
      <c r="C645" s="310">
        <v>44619</v>
      </c>
      <c r="D645" s="314">
        <v>1007</v>
      </c>
      <c r="E645" s="314">
        <v>0</v>
      </c>
      <c r="F645" s="314">
        <v>21.9</v>
      </c>
      <c r="G645" s="314">
        <v>74.400000000000006</v>
      </c>
      <c r="H645" s="345">
        <v>0.2</v>
      </c>
      <c r="I645" s="361">
        <v>210.4</v>
      </c>
      <c r="J645" s="347">
        <v>0</v>
      </c>
    </row>
    <row r="646" spans="3:10" x14ac:dyDescent="0.2">
      <c r="C646" s="310">
        <v>44619.041666666672</v>
      </c>
      <c r="D646" s="314">
        <v>1006.3</v>
      </c>
      <c r="E646" s="314">
        <v>0</v>
      </c>
      <c r="F646" s="314">
        <v>22.7</v>
      </c>
      <c r="G646" s="314">
        <v>67.099999999999994</v>
      </c>
      <c r="H646" s="311">
        <v>2.8</v>
      </c>
      <c r="I646" s="358">
        <v>166.8</v>
      </c>
      <c r="J646" s="311">
        <v>0</v>
      </c>
    </row>
    <row r="647" spans="3:10" x14ac:dyDescent="0.2">
      <c r="C647" s="310">
        <v>44619.083333333328</v>
      </c>
      <c r="D647" s="314">
        <v>1005.8</v>
      </c>
      <c r="E647" s="314">
        <v>0</v>
      </c>
      <c r="F647" s="314">
        <v>22.2</v>
      </c>
      <c r="G647" s="346">
        <v>68.5</v>
      </c>
      <c r="H647" s="370">
        <v>3</v>
      </c>
      <c r="I647" s="361">
        <v>157.5</v>
      </c>
      <c r="J647" s="347">
        <v>0</v>
      </c>
    </row>
    <row r="648" spans="3:10" x14ac:dyDescent="0.2">
      <c r="C648" s="310">
        <v>44619.125</v>
      </c>
      <c r="D648" s="314">
        <v>1005.9</v>
      </c>
      <c r="E648" s="314">
        <v>0</v>
      </c>
      <c r="F648" s="314">
        <v>22.1</v>
      </c>
      <c r="G648" s="346">
        <v>69.099999999999994</v>
      </c>
      <c r="H648" s="370">
        <v>0.7</v>
      </c>
      <c r="I648" s="361">
        <v>163.19999999999999</v>
      </c>
      <c r="J648" s="347">
        <v>0</v>
      </c>
    </row>
    <row r="649" spans="3:10" x14ac:dyDescent="0.2">
      <c r="C649" s="310">
        <v>44619.166666666672</v>
      </c>
      <c r="D649" s="314">
        <v>1005.8</v>
      </c>
      <c r="E649" s="314">
        <v>0</v>
      </c>
      <c r="F649" s="314">
        <v>21.8</v>
      </c>
      <c r="G649" s="346">
        <v>71.2</v>
      </c>
      <c r="H649" s="370">
        <v>1.3</v>
      </c>
      <c r="I649" s="361">
        <v>164.4</v>
      </c>
      <c r="J649" s="347">
        <v>0</v>
      </c>
    </row>
    <row r="650" spans="3:10" x14ac:dyDescent="0.2">
      <c r="C650" s="310">
        <v>44619.208333333328</v>
      </c>
      <c r="D650" s="314">
        <v>1006</v>
      </c>
      <c r="E650" s="314">
        <v>0</v>
      </c>
      <c r="F650" s="314">
        <v>21.2</v>
      </c>
      <c r="G650" s="314">
        <v>75.599999999999994</v>
      </c>
      <c r="H650" s="311">
        <v>1.3</v>
      </c>
      <c r="I650" s="356">
        <v>9.4</v>
      </c>
      <c r="J650" s="311">
        <v>1</v>
      </c>
    </row>
    <row r="651" spans="3:10" x14ac:dyDescent="0.2">
      <c r="C651" s="310">
        <v>44619.25</v>
      </c>
      <c r="D651" s="314">
        <v>1006.6</v>
      </c>
      <c r="E651" s="314">
        <v>0</v>
      </c>
      <c r="F651" s="314">
        <v>21.7</v>
      </c>
      <c r="G651" s="314">
        <v>70.599999999999994</v>
      </c>
      <c r="H651" s="311">
        <v>1.6</v>
      </c>
      <c r="I651" s="311">
        <v>97.6</v>
      </c>
      <c r="J651" s="311">
        <v>75.599999999999994</v>
      </c>
    </row>
    <row r="652" spans="3:10" x14ac:dyDescent="0.2">
      <c r="C652" s="310">
        <v>44619.291666666672</v>
      </c>
      <c r="D652" s="314">
        <v>1006.9</v>
      </c>
      <c r="E652" s="314">
        <v>0</v>
      </c>
      <c r="F652" s="314">
        <v>22.8</v>
      </c>
      <c r="G652" s="314">
        <v>65.900000000000006</v>
      </c>
      <c r="H652" s="353">
        <v>3.7</v>
      </c>
      <c r="I652" s="353">
        <v>165.6</v>
      </c>
      <c r="J652" s="311">
        <v>322.3</v>
      </c>
    </row>
    <row r="653" spans="3:10" x14ac:dyDescent="0.2">
      <c r="C653" s="310">
        <v>44619.333333333328</v>
      </c>
      <c r="D653" s="314">
        <v>1006.5</v>
      </c>
      <c r="E653" s="314">
        <v>0</v>
      </c>
      <c r="F653" s="314">
        <v>24</v>
      </c>
      <c r="G653" s="346">
        <v>62.9</v>
      </c>
      <c r="H653" s="361">
        <v>5.2</v>
      </c>
      <c r="I653" s="361">
        <v>176.5</v>
      </c>
      <c r="J653" s="347">
        <v>570.79999999999995</v>
      </c>
    </row>
    <row r="654" spans="3:10" x14ac:dyDescent="0.2">
      <c r="C654" s="310">
        <v>44619.375</v>
      </c>
      <c r="D654" s="314">
        <v>1005.6</v>
      </c>
      <c r="E654" s="314">
        <v>0</v>
      </c>
      <c r="F654" s="314">
        <v>24.7</v>
      </c>
      <c r="G654" s="346">
        <v>61.4</v>
      </c>
      <c r="H654" s="361">
        <v>6.4</v>
      </c>
      <c r="I654" s="361">
        <v>172.7</v>
      </c>
      <c r="J654" s="347">
        <v>709.2</v>
      </c>
    </row>
    <row r="655" spans="3:10" x14ac:dyDescent="0.2">
      <c r="C655" s="310">
        <v>44619.416666666672</v>
      </c>
      <c r="D655" s="314">
        <v>1004.5</v>
      </c>
      <c r="E655" s="314">
        <v>0</v>
      </c>
      <c r="F655" s="314">
        <v>25.2</v>
      </c>
      <c r="G655" s="346">
        <v>60</v>
      </c>
      <c r="H655" s="361">
        <v>7.6</v>
      </c>
      <c r="I655" s="361">
        <v>179.2</v>
      </c>
      <c r="J655" s="347">
        <v>921.1</v>
      </c>
    </row>
    <row r="656" spans="3:10" x14ac:dyDescent="0.2">
      <c r="C656" s="310">
        <v>44619.458333333328</v>
      </c>
      <c r="D656" s="314">
        <v>1003.7</v>
      </c>
      <c r="E656" s="314">
        <v>0</v>
      </c>
      <c r="F656" s="314">
        <v>25.2</v>
      </c>
      <c r="G656" s="314">
        <v>60</v>
      </c>
      <c r="H656" s="356">
        <v>8.1999999999999993</v>
      </c>
      <c r="I656" s="356">
        <v>178.4</v>
      </c>
      <c r="J656" s="311">
        <v>973.6</v>
      </c>
    </row>
    <row r="657" spans="3:10" x14ac:dyDescent="0.2">
      <c r="C657" s="310">
        <v>44619.5</v>
      </c>
      <c r="D657" s="314">
        <v>1002.8</v>
      </c>
      <c r="E657" s="314">
        <v>0</v>
      </c>
      <c r="F657" s="314">
        <v>25.2</v>
      </c>
      <c r="G657" s="314">
        <v>63</v>
      </c>
      <c r="H657" s="311">
        <v>8.4</v>
      </c>
      <c r="I657" s="311">
        <v>177.2</v>
      </c>
      <c r="J657" s="311">
        <v>390.6</v>
      </c>
    </row>
    <row r="658" spans="3:10" x14ac:dyDescent="0.2">
      <c r="C658" s="310">
        <v>44619.541666666672</v>
      </c>
      <c r="D658" s="314">
        <v>1002</v>
      </c>
      <c r="E658" s="314">
        <v>0</v>
      </c>
      <c r="F658" s="314">
        <v>25.3</v>
      </c>
      <c r="G658" s="314">
        <v>62.5</v>
      </c>
      <c r="H658" s="311">
        <v>7.7</v>
      </c>
      <c r="I658" s="311">
        <v>176.5</v>
      </c>
      <c r="J658" s="311">
        <v>867.7</v>
      </c>
    </row>
    <row r="659" spans="3:10" x14ac:dyDescent="0.2">
      <c r="C659" s="310">
        <v>44619.583333333328</v>
      </c>
      <c r="D659" s="314">
        <v>1001.8</v>
      </c>
      <c r="E659" s="314">
        <v>0</v>
      </c>
      <c r="F659" s="314">
        <v>25.2</v>
      </c>
      <c r="G659" s="314">
        <v>63</v>
      </c>
      <c r="H659" s="311">
        <v>7.2</v>
      </c>
      <c r="I659" s="311">
        <v>176</v>
      </c>
      <c r="J659" s="311">
        <v>717.6</v>
      </c>
    </row>
    <row r="660" spans="3:10" x14ac:dyDescent="0.2">
      <c r="C660" s="310">
        <v>44619.625</v>
      </c>
      <c r="D660" s="314">
        <v>1001.6</v>
      </c>
      <c r="E660" s="314">
        <v>0</v>
      </c>
      <c r="F660" s="314">
        <v>24.8</v>
      </c>
      <c r="G660" s="314">
        <v>64.400000000000006</v>
      </c>
      <c r="H660" s="311">
        <v>7.3</v>
      </c>
      <c r="I660" s="311">
        <v>175.8</v>
      </c>
      <c r="J660" s="311">
        <v>606.1</v>
      </c>
    </row>
    <row r="661" spans="3:10" x14ac:dyDescent="0.2">
      <c r="C661" s="310">
        <v>44619.666666666672</v>
      </c>
      <c r="D661" s="314">
        <v>1002.4</v>
      </c>
      <c r="E661" s="314">
        <v>0</v>
      </c>
      <c r="F661" s="314">
        <v>24.2</v>
      </c>
      <c r="G661" s="314">
        <v>66.2</v>
      </c>
      <c r="H661" s="311">
        <v>6.3</v>
      </c>
      <c r="I661" s="311">
        <v>166.7</v>
      </c>
      <c r="J661" s="311">
        <v>265.10000000000002</v>
      </c>
    </row>
    <row r="662" spans="3:10" x14ac:dyDescent="0.2">
      <c r="C662" s="310">
        <v>44619.708333333328</v>
      </c>
      <c r="D662" s="314">
        <v>1002.8</v>
      </c>
      <c r="E662" s="314">
        <v>0</v>
      </c>
      <c r="F662" s="314">
        <v>24</v>
      </c>
      <c r="G662" s="314">
        <v>66.599999999999994</v>
      </c>
      <c r="H662" s="311">
        <v>5.6</v>
      </c>
      <c r="I662" s="311">
        <v>179.5</v>
      </c>
      <c r="J662" s="311">
        <v>157.1</v>
      </c>
    </row>
    <row r="663" spans="3:10" x14ac:dyDescent="0.2">
      <c r="C663" s="310">
        <v>44619.75</v>
      </c>
      <c r="D663" s="314">
        <v>1003.9</v>
      </c>
      <c r="E663" s="314">
        <v>0</v>
      </c>
      <c r="F663" s="314">
        <v>23.2</v>
      </c>
      <c r="G663" s="314">
        <v>70.8</v>
      </c>
      <c r="H663" s="311">
        <v>5.6</v>
      </c>
      <c r="I663" s="311">
        <v>174.7</v>
      </c>
      <c r="J663" s="311">
        <v>4.5</v>
      </c>
    </row>
    <row r="664" spans="3:10" x14ac:dyDescent="0.2">
      <c r="C664" s="310">
        <v>44619.791666666672</v>
      </c>
      <c r="D664" s="314">
        <v>1005</v>
      </c>
      <c r="E664" s="314">
        <v>0</v>
      </c>
      <c r="F664" s="314">
        <v>23</v>
      </c>
      <c r="G664" s="314">
        <v>71.5</v>
      </c>
      <c r="H664" s="311">
        <v>4.5999999999999996</v>
      </c>
      <c r="I664" s="311">
        <v>160.80000000000001</v>
      </c>
      <c r="J664" s="311">
        <v>0</v>
      </c>
    </row>
    <row r="665" spans="3:10" x14ac:dyDescent="0.2">
      <c r="C665" s="310">
        <v>44619.833333333328</v>
      </c>
      <c r="D665" s="314">
        <v>1005.5</v>
      </c>
      <c r="E665" s="314">
        <v>0</v>
      </c>
      <c r="F665" s="314">
        <v>23.4</v>
      </c>
      <c r="G665" s="314">
        <v>68.2</v>
      </c>
      <c r="H665" s="311">
        <v>3.8</v>
      </c>
      <c r="I665" s="311">
        <v>164.2</v>
      </c>
      <c r="J665" s="311">
        <v>0</v>
      </c>
    </row>
    <row r="666" spans="3:10" x14ac:dyDescent="0.2">
      <c r="C666" s="310">
        <v>44619.875</v>
      </c>
      <c r="D666" s="314">
        <v>1006</v>
      </c>
      <c r="E666" s="314">
        <v>0</v>
      </c>
      <c r="F666" s="314">
        <v>23.5</v>
      </c>
      <c r="G666" s="346">
        <v>67.5</v>
      </c>
      <c r="H666" s="364">
        <v>3.8</v>
      </c>
      <c r="I666" s="364">
        <v>173.5</v>
      </c>
      <c r="J666" s="347">
        <v>0</v>
      </c>
    </row>
    <row r="667" spans="3:10" x14ac:dyDescent="0.2">
      <c r="C667" s="310">
        <v>44619.916666666672</v>
      </c>
      <c r="D667" s="314">
        <v>1005.6</v>
      </c>
      <c r="E667" s="314">
        <v>0</v>
      </c>
      <c r="F667" s="314">
        <v>23</v>
      </c>
      <c r="G667" s="346">
        <v>69.599999999999994</v>
      </c>
      <c r="H667" s="361">
        <v>4.3</v>
      </c>
      <c r="I667" s="361">
        <v>175.6</v>
      </c>
      <c r="J667" s="347">
        <v>0</v>
      </c>
    </row>
    <row r="668" spans="3:10" x14ac:dyDescent="0.2">
      <c r="C668" s="310">
        <v>44619.958333333328</v>
      </c>
      <c r="D668" s="314">
        <v>1005.4</v>
      </c>
      <c r="E668" s="314">
        <v>0</v>
      </c>
      <c r="F668" s="314">
        <v>22.4</v>
      </c>
      <c r="G668" s="346">
        <v>71</v>
      </c>
      <c r="H668" s="366">
        <v>2.4</v>
      </c>
      <c r="I668" s="361">
        <v>153</v>
      </c>
      <c r="J668" s="347">
        <v>0</v>
      </c>
    </row>
    <row r="669" spans="3:10" x14ac:dyDescent="0.2">
      <c r="C669" s="310">
        <v>44620</v>
      </c>
      <c r="D669" s="314">
        <v>1005</v>
      </c>
      <c r="E669" s="314">
        <v>0</v>
      </c>
      <c r="F669" s="314">
        <v>21.9</v>
      </c>
      <c r="G669" s="346">
        <v>74.599999999999994</v>
      </c>
      <c r="H669" s="362">
        <v>0.6</v>
      </c>
      <c r="I669" s="361">
        <v>336</v>
      </c>
      <c r="J669" s="347">
        <v>0</v>
      </c>
    </row>
    <row r="670" spans="3:10" x14ac:dyDescent="0.2">
      <c r="C670" s="310">
        <v>44620.041666666672</v>
      </c>
      <c r="D670" s="314">
        <v>1004.6</v>
      </c>
      <c r="E670" s="314">
        <v>0</v>
      </c>
      <c r="F670" s="314">
        <v>22.8</v>
      </c>
      <c r="G670" s="346">
        <v>67.900000000000006</v>
      </c>
      <c r="H670" s="362">
        <v>1.1000000000000001</v>
      </c>
      <c r="I670" s="361">
        <v>135.6</v>
      </c>
      <c r="J670" s="347">
        <v>0</v>
      </c>
    </row>
    <row r="671" spans="3:10" x14ac:dyDescent="0.2">
      <c r="C671" s="310">
        <v>44620.083333333328</v>
      </c>
      <c r="D671" s="314">
        <v>1004</v>
      </c>
      <c r="E671" s="314">
        <v>0</v>
      </c>
      <c r="F671" s="314">
        <v>22.7</v>
      </c>
      <c r="G671" s="346">
        <v>66</v>
      </c>
      <c r="H671" s="362">
        <v>0.7</v>
      </c>
      <c r="I671" s="361">
        <v>135.69999999999999</v>
      </c>
      <c r="J671" s="347">
        <v>0</v>
      </c>
    </row>
    <row r="672" spans="3:10" x14ac:dyDescent="0.2">
      <c r="C672" s="310">
        <v>44620.125</v>
      </c>
      <c r="D672" s="314">
        <v>1003.8</v>
      </c>
      <c r="E672" s="314">
        <v>0</v>
      </c>
      <c r="F672" s="314">
        <v>22.6</v>
      </c>
      <c r="G672" s="346">
        <v>69.7</v>
      </c>
      <c r="H672" s="362">
        <v>0.7</v>
      </c>
      <c r="I672" s="361">
        <v>353.9</v>
      </c>
      <c r="J672" s="347">
        <v>0</v>
      </c>
    </row>
    <row r="673" spans="3:10" x14ac:dyDescent="0.2">
      <c r="C673" s="310">
        <v>44620.166666666672</v>
      </c>
      <c r="D673" s="314">
        <v>1004.3</v>
      </c>
      <c r="E673" s="314">
        <v>0</v>
      </c>
      <c r="F673" s="314">
        <v>20.7</v>
      </c>
      <c r="G673" s="346">
        <v>78.7</v>
      </c>
      <c r="H673" s="362">
        <v>0.6</v>
      </c>
      <c r="I673" s="361">
        <v>236.3</v>
      </c>
      <c r="J673" s="347">
        <v>0</v>
      </c>
    </row>
    <row r="674" spans="3:10" x14ac:dyDescent="0.2">
      <c r="C674" s="310">
        <v>44620.208333333328</v>
      </c>
      <c r="D674" s="314">
        <v>1005</v>
      </c>
      <c r="E674" s="314">
        <v>0</v>
      </c>
      <c r="F674" s="314">
        <v>21.2</v>
      </c>
      <c r="G674" s="346">
        <v>79</v>
      </c>
      <c r="H674" s="363">
        <v>0.2</v>
      </c>
      <c r="I674" s="361">
        <v>281.3</v>
      </c>
      <c r="J674" s="347">
        <v>0.2</v>
      </c>
    </row>
    <row r="675" spans="3:10" x14ac:dyDescent="0.2">
      <c r="C675" s="310">
        <v>44620.25</v>
      </c>
      <c r="D675" s="314">
        <v>1005.7</v>
      </c>
      <c r="E675" s="314">
        <v>0</v>
      </c>
      <c r="F675" s="314">
        <v>21.8</v>
      </c>
      <c r="G675" s="346">
        <v>67.900000000000006</v>
      </c>
      <c r="H675" s="361">
        <v>2.9</v>
      </c>
      <c r="I675" s="361">
        <v>152.5</v>
      </c>
      <c r="J675" s="347">
        <v>16.8</v>
      </c>
    </row>
    <row r="676" spans="3:10" x14ac:dyDescent="0.2">
      <c r="C676" s="310">
        <v>44620.291666666672</v>
      </c>
      <c r="D676" s="314">
        <v>1006.1</v>
      </c>
      <c r="E676" s="314">
        <v>0</v>
      </c>
      <c r="F676" s="314">
        <v>22.4</v>
      </c>
      <c r="G676" s="346">
        <v>65</v>
      </c>
      <c r="H676" s="368">
        <v>4.5</v>
      </c>
      <c r="I676" s="361">
        <v>165.9</v>
      </c>
      <c r="J676" s="347">
        <v>67.400000000000006</v>
      </c>
    </row>
    <row r="677" spans="3:10" x14ac:dyDescent="0.2">
      <c r="C677" s="310">
        <v>44620.333333333328</v>
      </c>
      <c r="D677" s="314">
        <v>1006.2</v>
      </c>
      <c r="E677" s="314">
        <v>0</v>
      </c>
      <c r="F677" s="314">
        <v>23.6</v>
      </c>
      <c r="G677" s="346">
        <v>62.4</v>
      </c>
      <c r="H677" s="361">
        <v>4.4000000000000004</v>
      </c>
      <c r="I677" s="361">
        <v>176</v>
      </c>
      <c r="J677" s="347">
        <v>149.5</v>
      </c>
    </row>
    <row r="678" spans="3:10" x14ac:dyDescent="0.2">
      <c r="C678" s="310">
        <v>44620.375</v>
      </c>
      <c r="D678" s="314">
        <v>1005.9</v>
      </c>
      <c r="E678" s="314">
        <v>0</v>
      </c>
      <c r="F678" s="314">
        <v>23.4</v>
      </c>
      <c r="G678" s="314">
        <v>61.4</v>
      </c>
      <c r="H678" s="356">
        <v>5.3</v>
      </c>
      <c r="I678" s="356">
        <v>175.6</v>
      </c>
      <c r="J678" s="311">
        <v>247.3</v>
      </c>
    </row>
    <row r="679" spans="3:10" x14ac:dyDescent="0.2">
      <c r="C679" s="310">
        <v>44620.416666666672</v>
      </c>
      <c r="D679" s="314">
        <v>1005.5</v>
      </c>
      <c r="E679" s="314">
        <v>0</v>
      </c>
      <c r="F679" s="314">
        <v>24.4</v>
      </c>
      <c r="G679" s="314">
        <v>58.9</v>
      </c>
      <c r="H679" s="311">
        <v>2.9</v>
      </c>
      <c r="I679" s="311">
        <v>185.8</v>
      </c>
      <c r="J679" s="311">
        <v>344.2</v>
      </c>
    </row>
    <row r="680" spans="3:10" x14ac:dyDescent="0.2">
      <c r="C680" s="310">
        <v>44620.458333333328</v>
      </c>
      <c r="D680" s="314">
        <v>1004.5</v>
      </c>
      <c r="E680" s="314">
        <v>0</v>
      </c>
      <c r="F680" s="314">
        <v>25.3</v>
      </c>
      <c r="G680" s="314">
        <v>58.6</v>
      </c>
      <c r="H680" s="311">
        <v>1.4</v>
      </c>
      <c r="I680" s="311">
        <v>332.4</v>
      </c>
      <c r="J680" s="311">
        <v>653</v>
      </c>
    </row>
    <row r="681" spans="3:10" x14ac:dyDescent="0.2">
      <c r="C681" s="310">
        <v>44620.5</v>
      </c>
      <c r="D681" s="314">
        <v>1003.4</v>
      </c>
      <c r="E681" s="314">
        <v>0</v>
      </c>
      <c r="F681" s="314">
        <v>25.6</v>
      </c>
      <c r="G681" s="314">
        <v>57.1</v>
      </c>
      <c r="H681" s="311">
        <v>4.4000000000000004</v>
      </c>
      <c r="I681" s="311">
        <v>198.9</v>
      </c>
      <c r="J681" s="311">
        <v>702.4</v>
      </c>
    </row>
    <row r="682" spans="3:10" x14ac:dyDescent="0.2">
      <c r="C682" s="310">
        <v>44620.541666666672</v>
      </c>
      <c r="D682" s="314">
        <v>1003.1</v>
      </c>
      <c r="E682" s="314">
        <v>0</v>
      </c>
      <c r="F682" s="314">
        <v>25.9</v>
      </c>
      <c r="G682" s="314">
        <v>57.2</v>
      </c>
      <c r="H682" s="311">
        <v>5.6</v>
      </c>
      <c r="I682" s="311">
        <v>197.6</v>
      </c>
      <c r="J682" s="311">
        <v>905.6</v>
      </c>
    </row>
    <row r="683" spans="3:10" x14ac:dyDescent="0.2">
      <c r="C683" s="310">
        <v>44620.583333333328</v>
      </c>
      <c r="D683" s="314">
        <v>1002.4</v>
      </c>
      <c r="E683" s="314">
        <v>0</v>
      </c>
      <c r="F683" s="314">
        <v>25.5</v>
      </c>
      <c r="G683" s="314">
        <v>57.5</v>
      </c>
      <c r="H683" s="311">
        <v>6.4</v>
      </c>
      <c r="I683" s="311">
        <v>181.8</v>
      </c>
      <c r="J683" s="311">
        <v>785.5</v>
      </c>
    </row>
    <row r="684" spans="3:10" x14ac:dyDescent="0.2">
      <c r="C684" s="310">
        <v>44620.625</v>
      </c>
      <c r="D684" s="314">
        <v>1002.2</v>
      </c>
      <c r="E684" s="314">
        <v>0</v>
      </c>
      <c r="F684" s="314">
        <v>25</v>
      </c>
      <c r="G684" s="314">
        <v>60.1</v>
      </c>
      <c r="H684" s="311">
        <v>6.2</v>
      </c>
      <c r="I684" s="311">
        <v>179.5</v>
      </c>
      <c r="J684" s="311">
        <v>566.6</v>
      </c>
    </row>
    <row r="685" spans="3:10" x14ac:dyDescent="0.2">
      <c r="C685" s="310">
        <v>44620.666666666672</v>
      </c>
      <c r="D685" s="314">
        <v>1002.5</v>
      </c>
      <c r="E685" s="314">
        <v>0</v>
      </c>
      <c r="F685" s="314">
        <v>24.5</v>
      </c>
      <c r="G685" s="314">
        <v>60.3</v>
      </c>
      <c r="H685" s="311">
        <v>5.9</v>
      </c>
      <c r="I685" s="311">
        <v>179.8</v>
      </c>
      <c r="J685" s="311">
        <v>245.6</v>
      </c>
    </row>
    <row r="686" spans="3:10" x14ac:dyDescent="0.2">
      <c r="C686" s="310">
        <v>44620.708333333328</v>
      </c>
      <c r="D686" s="314">
        <v>1003.3</v>
      </c>
      <c r="E686" s="314">
        <v>0</v>
      </c>
      <c r="F686" s="314">
        <v>24.2</v>
      </c>
      <c r="G686" s="314">
        <v>59.3</v>
      </c>
      <c r="H686" s="311">
        <v>5.0999999999999996</v>
      </c>
      <c r="I686" s="311">
        <v>172.6</v>
      </c>
      <c r="J686" s="311">
        <v>134.30000000000001</v>
      </c>
    </row>
    <row r="687" spans="3:10" x14ac:dyDescent="0.2">
      <c r="C687" s="310">
        <v>44620.75</v>
      </c>
      <c r="D687" s="314">
        <v>1004.2</v>
      </c>
      <c r="E687" s="314">
        <v>0</v>
      </c>
      <c r="F687" s="314">
        <v>23.8</v>
      </c>
      <c r="G687" s="314">
        <v>59.8</v>
      </c>
      <c r="H687" s="311">
        <v>5.2</v>
      </c>
      <c r="I687" s="311">
        <v>173</v>
      </c>
      <c r="J687" s="311">
        <v>4.0999999999999996</v>
      </c>
    </row>
    <row r="688" spans="3:10" x14ac:dyDescent="0.2">
      <c r="C688" s="310">
        <v>44620.791666666672</v>
      </c>
      <c r="D688" s="314">
        <v>1005</v>
      </c>
      <c r="E688" s="314">
        <v>0</v>
      </c>
      <c r="F688" s="314">
        <v>23.3</v>
      </c>
      <c r="G688" s="314">
        <v>60.9</v>
      </c>
      <c r="H688" s="311">
        <v>4.4000000000000004</v>
      </c>
      <c r="I688" s="311">
        <v>170.8</v>
      </c>
      <c r="J688" s="311">
        <v>0</v>
      </c>
    </row>
    <row r="689" spans="3:10" x14ac:dyDescent="0.2">
      <c r="C689" s="310">
        <v>44620.833333333328</v>
      </c>
      <c r="D689" s="314">
        <v>1005.8</v>
      </c>
      <c r="E689" s="314">
        <v>0</v>
      </c>
      <c r="F689" s="314">
        <v>23.4</v>
      </c>
      <c r="G689" s="346">
        <v>60.6</v>
      </c>
      <c r="H689" s="367">
        <v>3.8</v>
      </c>
      <c r="I689" s="367">
        <v>167.2</v>
      </c>
      <c r="J689" s="347">
        <v>0</v>
      </c>
    </row>
    <row r="690" spans="3:10" x14ac:dyDescent="0.2">
      <c r="C690" s="310">
        <v>44620.875</v>
      </c>
      <c r="D690" s="314">
        <v>1006.1</v>
      </c>
      <c r="E690" s="314">
        <v>0</v>
      </c>
      <c r="F690" s="314">
        <v>22.7</v>
      </c>
      <c r="G690" s="346">
        <v>63.1</v>
      </c>
      <c r="H690" s="371">
        <v>3.6</v>
      </c>
      <c r="I690" s="371">
        <v>170.6</v>
      </c>
      <c r="J690" s="347">
        <v>0</v>
      </c>
    </row>
    <row r="691" spans="3:10" x14ac:dyDescent="0.2">
      <c r="C691" s="310">
        <v>44620.916666666672</v>
      </c>
      <c r="D691" s="314">
        <v>1006.3</v>
      </c>
      <c r="E691" s="314">
        <v>0</v>
      </c>
      <c r="F691" s="314">
        <v>22.3</v>
      </c>
      <c r="G691" s="314">
        <v>65.900000000000006</v>
      </c>
      <c r="H691" s="311">
        <v>1.2</v>
      </c>
      <c r="I691" s="371">
        <v>182.9</v>
      </c>
      <c r="J691" s="347">
        <v>0</v>
      </c>
    </row>
    <row r="692" spans="3:10" x14ac:dyDescent="0.2">
      <c r="C692" s="310">
        <v>44620.958333333328</v>
      </c>
      <c r="D692" s="314">
        <v>1005.9</v>
      </c>
      <c r="E692" s="314">
        <v>0</v>
      </c>
      <c r="F692" s="314">
        <v>22.2</v>
      </c>
      <c r="G692" s="346">
        <v>64.7</v>
      </c>
      <c r="H692" s="371">
        <v>2.1</v>
      </c>
      <c r="I692" s="371">
        <v>156.4</v>
      </c>
      <c r="J692" s="347">
        <v>0</v>
      </c>
    </row>
    <row r="693" spans="3:10" hidden="1" x14ac:dyDescent="0.2">
      <c r="C693" s="310"/>
      <c r="D693" s="314"/>
      <c r="E693" s="314"/>
      <c r="F693" s="314"/>
      <c r="G693" s="346"/>
      <c r="H693" s="370"/>
      <c r="I693" s="361"/>
      <c r="J693" s="347"/>
    </row>
    <row r="694" spans="3:10" hidden="1" x14ac:dyDescent="0.2">
      <c r="C694" s="310"/>
      <c r="D694" s="314"/>
      <c r="E694" s="314"/>
      <c r="F694" s="314"/>
      <c r="G694" s="314"/>
      <c r="H694" s="345"/>
      <c r="I694" s="361"/>
      <c r="J694" s="347"/>
    </row>
    <row r="695" spans="3:10" hidden="1" x14ac:dyDescent="0.2">
      <c r="C695" s="310"/>
      <c r="D695" s="314"/>
      <c r="E695" s="314"/>
      <c r="F695" s="314"/>
      <c r="G695" s="346"/>
      <c r="H695" s="362"/>
      <c r="I695" s="361"/>
      <c r="J695" s="347"/>
    </row>
    <row r="696" spans="3:10" hidden="1" x14ac:dyDescent="0.2">
      <c r="C696" s="310"/>
      <c r="D696" s="314"/>
      <c r="E696" s="314"/>
      <c r="F696" s="314"/>
      <c r="G696" s="346"/>
      <c r="H696" s="363"/>
      <c r="I696" s="361"/>
      <c r="J696" s="347"/>
    </row>
    <row r="697" spans="3:10" hidden="1" x14ac:dyDescent="0.2">
      <c r="C697" s="310"/>
      <c r="D697" s="314"/>
      <c r="E697" s="314"/>
      <c r="F697" s="314"/>
      <c r="G697" s="346"/>
      <c r="H697" s="361"/>
      <c r="I697" s="361"/>
      <c r="J697" s="347"/>
    </row>
    <row r="698" spans="3:10" hidden="1" x14ac:dyDescent="0.2">
      <c r="C698" s="310"/>
      <c r="D698" s="314"/>
      <c r="E698" s="314"/>
      <c r="F698" s="314"/>
      <c r="G698" s="346"/>
      <c r="H698" s="372"/>
      <c r="I698" s="361"/>
      <c r="J698" s="347"/>
    </row>
    <row r="699" spans="3:10" hidden="1" x14ac:dyDescent="0.2">
      <c r="C699" s="310"/>
      <c r="D699" s="314"/>
      <c r="E699" s="314"/>
      <c r="F699" s="314"/>
      <c r="G699" s="346"/>
      <c r="H699" s="363"/>
      <c r="I699" s="361"/>
      <c r="J699" s="347"/>
    </row>
    <row r="700" spans="3:10" hidden="1" x14ac:dyDescent="0.2">
      <c r="C700" s="310"/>
      <c r="D700" s="314"/>
      <c r="E700" s="314"/>
      <c r="F700" s="314"/>
      <c r="G700" s="346"/>
      <c r="H700" s="361"/>
      <c r="I700" s="361"/>
      <c r="J700" s="347"/>
    </row>
    <row r="701" spans="3:10" hidden="1" x14ac:dyDescent="0.2">
      <c r="C701" s="310"/>
      <c r="D701" s="314"/>
      <c r="E701" s="314"/>
      <c r="F701" s="314"/>
      <c r="G701" s="346"/>
      <c r="H701" s="361"/>
      <c r="I701" s="361"/>
      <c r="J701" s="347"/>
    </row>
    <row r="702" spans="3:10" hidden="1" x14ac:dyDescent="0.2">
      <c r="C702" s="310"/>
      <c r="D702" s="314"/>
      <c r="E702" s="314"/>
      <c r="F702" s="314"/>
      <c r="G702" s="314"/>
      <c r="H702" s="356"/>
      <c r="I702" s="356"/>
      <c r="J702" s="311"/>
    </row>
    <row r="703" spans="3:10" hidden="1" x14ac:dyDescent="0.2">
      <c r="C703" s="310"/>
      <c r="D703" s="314"/>
      <c r="E703" s="314"/>
      <c r="F703" s="314"/>
      <c r="G703" s="314"/>
      <c r="H703" s="311"/>
      <c r="I703" s="311"/>
      <c r="J703" s="311"/>
    </row>
    <row r="704" spans="3:10" hidden="1" x14ac:dyDescent="0.2">
      <c r="C704" s="310"/>
      <c r="D704" s="314"/>
      <c r="E704" s="314"/>
      <c r="F704" s="314"/>
      <c r="G704" s="314"/>
      <c r="H704" s="311"/>
      <c r="I704" s="311"/>
      <c r="J704" s="311"/>
    </row>
    <row r="705" spans="3:10" hidden="1" x14ac:dyDescent="0.2">
      <c r="C705" s="310"/>
      <c r="D705" s="314"/>
      <c r="E705" s="314"/>
      <c r="F705" s="314"/>
      <c r="G705" s="314"/>
      <c r="H705" s="311"/>
      <c r="I705" s="311"/>
      <c r="J705" s="311"/>
    </row>
    <row r="706" spans="3:10" hidden="1" x14ac:dyDescent="0.2">
      <c r="C706" s="310"/>
      <c r="D706" s="314"/>
      <c r="E706" s="314"/>
      <c r="F706" s="314"/>
      <c r="G706" s="314"/>
      <c r="H706" s="311"/>
      <c r="I706" s="311"/>
      <c r="J706" s="311"/>
    </row>
    <row r="707" spans="3:10" hidden="1" x14ac:dyDescent="0.2">
      <c r="C707" s="310"/>
      <c r="D707" s="314"/>
      <c r="E707" s="314"/>
      <c r="F707" s="314"/>
      <c r="G707" s="314"/>
      <c r="H707" s="311"/>
      <c r="I707" s="311"/>
      <c r="J707" s="311"/>
    </row>
    <row r="708" spans="3:10" hidden="1" x14ac:dyDescent="0.2">
      <c r="C708" s="310"/>
      <c r="D708" s="314"/>
      <c r="E708" s="314"/>
      <c r="F708" s="314"/>
      <c r="G708" s="314"/>
      <c r="H708" s="311"/>
      <c r="I708" s="311"/>
      <c r="J708" s="311"/>
    </row>
    <row r="709" spans="3:10" hidden="1" x14ac:dyDescent="0.2">
      <c r="C709" s="310"/>
      <c r="D709" s="314"/>
      <c r="E709" s="314"/>
      <c r="F709" s="314"/>
      <c r="G709" s="314"/>
      <c r="H709" s="311"/>
      <c r="I709" s="311"/>
      <c r="J709" s="311"/>
    </row>
    <row r="710" spans="3:10" hidden="1" x14ac:dyDescent="0.2">
      <c r="C710" s="310"/>
      <c r="D710" s="314"/>
      <c r="E710" s="314"/>
      <c r="F710" s="314"/>
      <c r="G710" s="314"/>
      <c r="H710" s="311"/>
      <c r="I710" s="311"/>
      <c r="J710" s="311"/>
    </row>
    <row r="711" spans="3:10" hidden="1" x14ac:dyDescent="0.2">
      <c r="C711" s="310"/>
      <c r="D711" s="314"/>
      <c r="E711" s="314"/>
      <c r="F711" s="314"/>
      <c r="G711" s="314"/>
      <c r="H711" s="311"/>
      <c r="I711" s="311"/>
      <c r="J711" s="311"/>
    </row>
    <row r="712" spans="3:10" hidden="1" x14ac:dyDescent="0.2">
      <c r="C712" s="310"/>
      <c r="D712" s="314"/>
      <c r="E712" s="314"/>
      <c r="F712" s="314"/>
      <c r="G712" s="314"/>
      <c r="H712" s="311"/>
      <c r="I712" s="311"/>
      <c r="J712" s="311"/>
    </row>
    <row r="713" spans="3:10" hidden="1" x14ac:dyDescent="0.2">
      <c r="C713" s="310"/>
      <c r="D713" s="314"/>
      <c r="E713" s="314"/>
      <c r="F713" s="314"/>
      <c r="G713" s="314"/>
      <c r="H713" s="311"/>
      <c r="I713" s="311"/>
      <c r="J713" s="311"/>
    </row>
    <row r="714" spans="3:10" hidden="1" x14ac:dyDescent="0.2">
      <c r="C714" s="310"/>
      <c r="D714" s="314"/>
      <c r="E714" s="314"/>
      <c r="F714" s="314"/>
      <c r="G714" s="314"/>
      <c r="H714" s="311"/>
      <c r="I714" s="311"/>
      <c r="J714" s="311"/>
    </row>
    <row r="715" spans="3:10" hidden="1" x14ac:dyDescent="0.2">
      <c r="C715" s="310"/>
      <c r="D715" s="314"/>
      <c r="E715" s="314"/>
      <c r="F715" s="314"/>
      <c r="G715" s="314"/>
      <c r="H715" s="311"/>
      <c r="I715" s="311"/>
      <c r="J715" s="311"/>
    </row>
    <row r="716" spans="3:10" hidden="1" x14ac:dyDescent="0.2">
      <c r="C716" s="310"/>
      <c r="D716" s="314"/>
      <c r="E716" s="314"/>
      <c r="F716" s="314"/>
      <c r="G716" s="314"/>
      <c r="H716" s="311"/>
      <c r="I716" s="311"/>
      <c r="J716" s="311"/>
    </row>
    <row r="717" spans="3:10" hidden="1" x14ac:dyDescent="0.2">
      <c r="C717" s="310"/>
      <c r="D717" s="314"/>
      <c r="E717" s="314"/>
      <c r="F717" s="314"/>
      <c r="G717" s="346"/>
      <c r="H717" s="371"/>
      <c r="I717" s="364"/>
      <c r="J717" s="347"/>
    </row>
    <row r="718" spans="3:10" hidden="1" x14ac:dyDescent="0.2">
      <c r="C718" s="310"/>
      <c r="D718" s="314"/>
      <c r="E718" s="314"/>
      <c r="F718" s="314"/>
      <c r="G718" s="346"/>
      <c r="H718" s="365"/>
      <c r="I718" s="361"/>
      <c r="J718" s="347"/>
    </row>
    <row r="719" spans="3:10" hidden="1" x14ac:dyDescent="0.2">
      <c r="C719" s="310"/>
      <c r="D719" s="314"/>
      <c r="E719" s="314"/>
      <c r="F719" s="314"/>
      <c r="G719" s="346"/>
      <c r="H719" s="361"/>
      <c r="I719" s="361"/>
      <c r="J719" s="347"/>
    </row>
    <row r="720" spans="3:10" hidden="1" x14ac:dyDescent="0.2">
      <c r="C720" s="310"/>
      <c r="D720" s="314"/>
      <c r="E720" s="314"/>
      <c r="F720" s="314"/>
      <c r="G720" s="346"/>
      <c r="H720" s="373"/>
      <c r="I720" s="374"/>
      <c r="J720" s="347"/>
    </row>
    <row r="721" spans="3:10" hidden="1" x14ac:dyDescent="0.2">
      <c r="C721" s="310"/>
      <c r="D721" s="314"/>
      <c r="E721" s="314"/>
      <c r="F721" s="314"/>
      <c r="G721" s="346"/>
      <c r="H721" s="370"/>
      <c r="I721" s="361"/>
      <c r="J721" s="347"/>
    </row>
    <row r="722" spans="3:10" hidden="1" x14ac:dyDescent="0.2">
      <c r="C722" s="310"/>
      <c r="D722" s="314"/>
      <c r="E722" s="314"/>
      <c r="F722" s="314"/>
      <c r="G722" s="314"/>
      <c r="H722" s="314"/>
      <c r="I722" s="314"/>
      <c r="J722" s="314"/>
    </row>
    <row r="723" spans="3:10" hidden="1" x14ac:dyDescent="0.2">
      <c r="C723" s="310"/>
      <c r="D723" s="314"/>
      <c r="E723" s="314"/>
      <c r="F723" s="314"/>
      <c r="G723" s="314"/>
      <c r="H723" s="314"/>
      <c r="I723" s="314"/>
      <c r="J723" s="314"/>
    </row>
    <row r="724" spans="3:10" hidden="1" x14ac:dyDescent="0.2">
      <c r="C724" s="310"/>
      <c r="D724" s="314"/>
      <c r="E724" s="314"/>
      <c r="F724" s="314"/>
      <c r="G724" s="314"/>
      <c r="H724" s="314"/>
      <c r="I724" s="314"/>
      <c r="J724" s="314"/>
    </row>
    <row r="725" spans="3:10" hidden="1" x14ac:dyDescent="0.2">
      <c r="C725" s="310"/>
      <c r="D725" s="314"/>
      <c r="E725" s="314"/>
      <c r="F725" s="314"/>
      <c r="G725" s="314"/>
      <c r="H725" s="314"/>
      <c r="I725" s="314"/>
      <c r="J725" s="314"/>
    </row>
    <row r="726" spans="3:10" hidden="1" x14ac:dyDescent="0.2">
      <c r="C726" s="310"/>
      <c r="D726" s="314"/>
      <c r="E726" s="314"/>
      <c r="F726" s="314"/>
      <c r="G726" s="346"/>
      <c r="H726" s="361"/>
      <c r="I726" s="361"/>
      <c r="J726" s="347"/>
    </row>
    <row r="727" spans="3:10" hidden="1" x14ac:dyDescent="0.2">
      <c r="C727" s="310"/>
      <c r="D727" s="314"/>
      <c r="E727" s="314"/>
      <c r="F727" s="314"/>
      <c r="G727" s="314"/>
      <c r="H727" s="356"/>
      <c r="I727" s="356"/>
      <c r="J727" s="311"/>
    </row>
    <row r="728" spans="3:10" hidden="1" x14ac:dyDescent="0.2">
      <c r="C728" s="310"/>
      <c r="D728" s="314"/>
      <c r="E728" s="314"/>
      <c r="F728" s="314"/>
      <c r="G728" s="314"/>
      <c r="H728" s="311"/>
      <c r="I728" s="311"/>
      <c r="J728" s="311"/>
    </row>
    <row r="729" spans="3:10" hidden="1" x14ac:dyDescent="0.2">
      <c r="C729" s="310"/>
      <c r="D729" s="314"/>
      <c r="E729" s="314"/>
      <c r="F729" s="314"/>
      <c r="G729" s="314"/>
      <c r="H729" s="311"/>
      <c r="I729" s="311"/>
      <c r="J729" s="311"/>
    </row>
    <row r="730" spans="3:10" hidden="1" x14ac:dyDescent="0.2">
      <c r="C730" s="310"/>
      <c r="D730" s="314"/>
      <c r="E730" s="314"/>
      <c r="F730" s="314"/>
      <c r="G730" s="314"/>
      <c r="H730" s="311"/>
      <c r="I730" s="311"/>
      <c r="J730" s="311"/>
    </row>
    <row r="731" spans="3:10" hidden="1" x14ac:dyDescent="0.2">
      <c r="C731" s="310"/>
      <c r="D731" s="314"/>
      <c r="E731" s="314"/>
      <c r="F731" s="314"/>
      <c r="G731" s="314"/>
      <c r="H731" s="311"/>
      <c r="I731" s="311"/>
      <c r="J731" s="311"/>
    </row>
    <row r="732" spans="3:10" hidden="1" x14ac:dyDescent="0.2">
      <c r="C732" s="310"/>
      <c r="D732" s="314"/>
      <c r="E732" s="314"/>
      <c r="F732" s="314"/>
      <c r="G732" s="314"/>
      <c r="H732" s="311"/>
      <c r="I732" s="311"/>
      <c r="J732" s="311"/>
    </row>
    <row r="733" spans="3:10" hidden="1" x14ac:dyDescent="0.2">
      <c r="C733" s="310"/>
      <c r="D733" s="314"/>
      <c r="E733" s="314"/>
      <c r="F733" s="314"/>
      <c r="G733" s="314"/>
      <c r="H733" s="311"/>
      <c r="I733" s="311"/>
      <c r="J733" s="311"/>
    </row>
    <row r="734" spans="3:10" hidden="1" x14ac:dyDescent="0.2">
      <c r="C734" s="310"/>
      <c r="D734" s="314"/>
      <c r="E734" s="314"/>
      <c r="F734" s="314"/>
      <c r="G734" s="314"/>
      <c r="H734" s="311"/>
      <c r="I734" s="311"/>
      <c r="J734" s="311"/>
    </row>
    <row r="735" spans="3:10" hidden="1" x14ac:dyDescent="0.2">
      <c r="C735" s="310"/>
      <c r="D735" s="314"/>
      <c r="E735" s="314"/>
      <c r="F735" s="314"/>
      <c r="G735" s="314"/>
      <c r="H735" s="311"/>
      <c r="I735" s="311"/>
      <c r="J735" s="311"/>
    </row>
    <row r="736" spans="3:10" hidden="1" x14ac:dyDescent="0.2">
      <c r="C736" s="310"/>
      <c r="D736" s="314"/>
      <c r="E736" s="314"/>
      <c r="F736" s="314"/>
      <c r="G736" s="314"/>
      <c r="H736" s="311"/>
      <c r="I736" s="311"/>
      <c r="J736" s="311"/>
    </row>
    <row r="737" spans="3:10" hidden="1" x14ac:dyDescent="0.2">
      <c r="C737" s="310"/>
      <c r="D737" s="314"/>
      <c r="E737" s="314"/>
      <c r="F737" s="314"/>
      <c r="G737" s="346"/>
      <c r="H737" s="371"/>
      <c r="I737" s="371"/>
      <c r="J737" s="347"/>
    </row>
    <row r="738" spans="3:10" hidden="1" x14ac:dyDescent="0.2">
      <c r="C738" s="310"/>
      <c r="D738" s="314"/>
      <c r="E738" s="314"/>
      <c r="F738" s="314"/>
      <c r="G738" s="346"/>
      <c r="H738" s="371"/>
      <c r="I738" s="371"/>
      <c r="J738" s="347"/>
    </row>
    <row r="739" spans="3:10" hidden="1" x14ac:dyDescent="0.2">
      <c r="C739" s="310"/>
      <c r="D739" s="314"/>
      <c r="E739" s="314"/>
      <c r="F739" s="314"/>
      <c r="G739" s="346"/>
      <c r="H739" s="371"/>
      <c r="I739" s="371"/>
      <c r="J739" s="347"/>
    </row>
    <row r="740" spans="3:10" hidden="1" x14ac:dyDescent="0.2">
      <c r="C740" s="310"/>
      <c r="D740" s="314"/>
      <c r="E740" s="314"/>
      <c r="F740" s="314"/>
      <c r="G740" s="346"/>
      <c r="H740" s="371"/>
      <c r="I740" s="371"/>
      <c r="J740" s="347"/>
    </row>
    <row r="741" spans="3:10" ht="12" hidden="1" customHeight="1" x14ac:dyDescent="0.2">
      <c r="C741" s="310"/>
      <c r="D741" s="314"/>
      <c r="E741" s="314"/>
      <c r="F741" s="314"/>
      <c r="G741" s="346"/>
      <c r="H741" s="371"/>
      <c r="I741" s="371"/>
      <c r="J741" s="347"/>
    </row>
    <row r="742" spans="3:10" ht="12" hidden="1" customHeight="1" x14ac:dyDescent="0.2">
      <c r="C742" s="310"/>
      <c r="D742" s="314"/>
      <c r="E742" s="314"/>
      <c r="F742" s="314"/>
      <c r="G742" s="346"/>
      <c r="H742" s="371"/>
      <c r="I742" s="371"/>
      <c r="J742" s="347"/>
    </row>
    <row r="743" spans="3:10" ht="12" hidden="1" customHeight="1" x14ac:dyDescent="0.2">
      <c r="C743" s="310"/>
      <c r="D743" s="314"/>
      <c r="E743" s="314"/>
      <c r="F743" s="314"/>
      <c r="G743" s="346"/>
      <c r="H743" s="371"/>
      <c r="I743" s="371"/>
      <c r="J743" s="347"/>
    </row>
    <row r="744" spans="3:10" ht="12" hidden="1" customHeight="1" x14ac:dyDescent="0.2">
      <c r="C744" s="310"/>
      <c r="D744" s="314"/>
      <c r="E744" s="314"/>
      <c r="F744" s="314"/>
      <c r="G744" s="346"/>
      <c r="H744" s="371"/>
      <c r="I744" s="371"/>
      <c r="J744" s="347"/>
    </row>
    <row r="745" spans="3:10" ht="12" hidden="1" customHeight="1" x14ac:dyDescent="0.2">
      <c r="C745" s="310"/>
      <c r="D745" s="314"/>
      <c r="E745" s="314"/>
      <c r="F745" s="314"/>
      <c r="G745" s="314"/>
      <c r="H745" s="311"/>
      <c r="I745" s="371"/>
      <c r="J745" s="347"/>
    </row>
    <row r="746" spans="3:10" ht="12" hidden="1" customHeight="1" x14ac:dyDescent="0.2">
      <c r="C746" s="310"/>
      <c r="D746" s="314"/>
      <c r="E746" s="314"/>
      <c r="F746" s="314"/>
      <c r="G746" s="346"/>
      <c r="H746" s="371"/>
      <c r="I746" s="371"/>
      <c r="J746" s="347"/>
    </row>
    <row r="747" spans="3:10" ht="12" hidden="1" customHeight="1" x14ac:dyDescent="0.2">
      <c r="C747" s="310"/>
      <c r="D747" s="314"/>
      <c r="E747" s="314"/>
      <c r="F747" s="314"/>
      <c r="G747" s="346"/>
      <c r="H747" s="371"/>
      <c r="I747" s="364"/>
      <c r="J747" s="347"/>
    </row>
    <row r="748" spans="3:10" ht="13.15" hidden="1" customHeight="1" x14ac:dyDescent="0.2">
      <c r="C748" s="310"/>
      <c r="D748" s="314"/>
      <c r="E748" s="314"/>
      <c r="F748" s="314"/>
      <c r="G748" s="346"/>
      <c r="H748" s="365"/>
      <c r="I748" s="361"/>
      <c r="J748" s="347"/>
    </row>
    <row r="749" spans="3:10" ht="13.15" hidden="1" customHeight="1" x14ac:dyDescent="0.2">
      <c r="C749" s="310"/>
      <c r="D749" s="314"/>
      <c r="E749" s="314"/>
      <c r="F749" s="314"/>
      <c r="G749" s="346"/>
      <c r="H749" s="361"/>
      <c r="I749" s="361"/>
      <c r="J749" s="347"/>
    </row>
    <row r="750" spans="3:10" ht="13.15" hidden="1" customHeight="1" x14ac:dyDescent="0.2">
      <c r="C750" s="310"/>
      <c r="D750" s="314"/>
      <c r="E750" s="314"/>
      <c r="F750" s="314"/>
      <c r="G750" s="346"/>
      <c r="H750" s="373"/>
      <c r="I750" s="373"/>
      <c r="J750" s="347"/>
    </row>
    <row r="751" spans="3:10" ht="13.15" hidden="1" customHeight="1" x14ac:dyDescent="0.2">
      <c r="C751" s="310"/>
      <c r="D751" s="314"/>
      <c r="E751" s="314"/>
      <c r="F751" s="314"/>
      <c r="G751" s="346"/>
      <c r="H751" s="371"/>
      <c r="I751" s="371"/>
      <c r="J751" s="347"/>
    </row>
    <row r="752" spans="3:10" ht="13.15" hidden="1" customHeight="1" x14ac:dyDescent="0.2">
      <c r="C752" s="310"/>
      <c r="D752" s="314"/>
      <c r="E752" s="314"/>
      <c r="F752" s="314"/>
      <c r="G752" s="314"/>
      <c r="H752" s="311"/>
      <c r="I752" s="311"/>
      <c r="J752" s="311"/>
    </row>
    <row r="753" spans="3:10" ht="13.15" hidden="1" customHeight="1" x14ac:dyDescent="0.2">
      <c r="C753" s="310"/>
      <c r="D753" s="314"/>
      <c r="E753" s="314"/>
      <c r="F753" s="314"/>
      <c r="G753" s="314"/>
      <c r="H753" s="311"/>
      <c r="I753" s="311"/>
      <c r="J753" s="311"/>
    </row>
    <row r="754" spans="3:10" ht="13.15" hidden="1" customHeight="1" x14ac:dyDescent="0.2">
      <c r="C754" s="310"/>
      <c r="D754" s="314"/>
      <c r="E754" s="314"/>
      <c r="F754" s="314"/>
      <c r="G754" s="314"/>
      <c r="H754" s="311"/>
      <c r="I754" s="311"/>
      <c r="J754" s="311"/>
    </row>
    <row r="755" spans="3:10" ht="13.15" hidden="1" customHeight="1" x14ac:dyDescent="0.2">
      <c r="C755" s="310"/>
      <c r="D755" s="314"/>
      <c r="E755" s="314"/>
      <c r="F755" s="314"/>
      <c r="G755" s="314"/>
      <c r="H755" s="311"/>
      <c r="I755" s="311"/>
      <c r="J755" s="311"/>
    </row>
    <row r="756" spans="3:10" ht="13.15" hidden="1" customHeight="1" x14ac:dyDescent="0.2">
      <c r="C756" s="310"/>
      <c r="D756" s="314"/>
      <c r="E756" s="314"/>
      <c r="F756" s="314"/>
      <c r="G756" s="314"/>
      <c r="H756" s="311"/>
      <c r="I756" s="311"/>
      <c r="J756" s="311"/>
    </row>
    <row r="757" spans="3:10" ht="13.15" hidden="1" customHeight="1" x14ac:dyDescent="0.2">
      <c r="C757" s="310"/>
      <c r="D757" s="314"/>
      <c r="E757" s="314"/>
      <c r="F757" s="314"/>
      <c r="G757" s="314"/>
      <c r="H757" s="311"/>
      <c r="I757" s="311"/>
      <c r="J757" s="311"/>
    </row>
    <row r="758" spans="3:10" ht="13.15" hidden="1" customHeight="1" x14ac:dyDescent="0.2">
      <c r="C758" s="310"/>
      <c r="D758" s="314"/>
      <c r="E758" s="314"/>
      <c r="F758" s="314"/>
      <c r="G758" s="314"/>
      <c r="H758" s="311"/>
      <c r="I758" s="311"/>
      <c r="J758" s="311"/>
    </row>
    <row r="759" spans="3:10" ht="13.15" hidden="1" customHeight="1" x14ac:dyDescent="0.2">
      <c r="C759" s="310"/>
      <c r="D759" s="314"/>
      <c r="E759" s="314"/>
      <c r="F759" s="314"/>
      <c r="G759" s="314"/>
      <c r="H759" s="311"/>
      <c r="I759" s="311"/>
      <c r="J759" s="311"/>
    </row>
    <row r="760" spans="3:10" ht="13.15" hidden="1" customHeight="1" x14ac:dyDescent="0.2">
      <c r="C760" s="310"/>
      <c r="D760" s="314"/>
      <c r="E760" s="314"/>
      <c r="F760" s="314"/>
      <c r="G760" s="314"/>
      <c r="H760" s="311"/>
      <c r="I760" s="311"/>
      <c r="J760" s="311"/>
    </row>
    <row r="761" spans="3:10" ht="13.15" hidden="1" customHeight="1" x14ac:dyDescent="0.2">
      <c r="C761" s="310"/>
      <c r="D761" s="314"/>
      <c r="E761" s="314"/>
      <c r="F761" s="314"/>
      <c r="G761" s="314"/>
      <c r="H761" s="311"/>
      <c r="I761" s="311"/>
      <c r="J761" s="311"/>
    </row>
    <row r="762" spans="3:10" ht="12.6" hidden="1" customHeight="1" x14ac:dyDescent="0.2">
      <c r="C762" s="310"/>
      <c r="D762" s="314"/>
      <c r="E762" s="314"/>
      <c r="F762" s="314"/>
      <c r="G762" s="314"/>
      <c r="H762" s="311"/>
      <c r="I762" s="311"/>
      <c r="J762" s="311"/>
    </row>
    <row r="763" spans="3:10" ht="12" hidden="1" customHeight="1" x14ac:dyDescent="0.2">
      <c r="C763" s="310"/>
      <c r="D763" s="314"/>
      <c r="E763" s="314"/>
      <c r="F763" s="314"/>
      <c r="G763" s="314"/>
      <c r="H763" s="311"/>
      <c r="I763" s="311"/>
      <c r="J763" s="311"/>
    </row>
    <row r="764" spans="3:10" ht="12" hidden="1" customHeight="1" x14ac:dyDescent="0.2">
      <c r="C764" s="310"/>
      <c r="D764" s="314"/>
      <c r="E764" s="314"/>
      <c r="F764" s="314"/>
      <c r="G764" s="314"/>
      <c r="H764" s="311"/>
      <c r="I764" s="311"/>
      <c r="J764" s="311"/>
    </row>
    <row r="765" spans="3:10" x14ac:dyDescent="0.2">
      <c r="C765" s="375"/>
      <c r="E765" s="342"/>
    </row>
    <row r="766" spans="3:10" x14ac:dyDescent="0.2">
      <c r="C766" s="294" t="s">
        <v>353</v>
      </c>
    </row>
    <row r="767" spans="3:10" x14ac:dyDescent="0.2">
      <c r="C767" s="294"/>
      <c r="H767" s="297"/>
      <c r="I767" s="297"/>
    </row>
    <row r="768" spans="3:10" x14ac:dyDescent="0.2">
      <c r="H768" s="297"/>
      <c r="I768" s="297"/>
    </row>
    <row r="769" spans="8:9" x14ac:dyDescent="0.2">
      <c r="H769" s="297"/>
      <c r="I769" s="297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0" t="s">
        <v>216</v>
      </c>
      <c r="F1" s="410"/>
      <c r="G1" s="410"/>
      <c r="H1" s="411"/>
    </row>
    <row r="2" spans="4:9" ht="13.15" customHeight="1" x14ac:dyDescent="0.2">
      <c r="D2" s="136"/>
      <c r="E2" s="412"/>
      <c r="F2" s="412"/>
      <c r="G2" s="412"/>
      <c r="H2" s="413"/>
    </row>
    <row r="3" spans="4:9" ht="13.15" customHeight="1" x14ac:dyDescent="0.2">
      <c r="D3" s="136"/>
      <c r="E3" s="412"/>
      <c r="F3" s="412"/>
      <c r="G3" s="412"/>
      <c r="H3" s="413"/>
    </row>
    <row r="4" spans="4:9" ht="13.9" customHeight="1" thickBot="1" x14ac:dyDescent="0.25">
      <c r="D4" s="137"/>
      <c r="E4" s="414"/>
      <c r="F4" s="414"/>
      <c r="G4" s="414"/>
      <c r="H4" s="41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7" t="s">
        <v>250</v>
      </c>
      <c r="F6" s="417"/>
      <c r="G6" s="417"/>
      <c r="H6" s="41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7" t="s">
        <v>217</v>
      </c>
      <c r="E10" s="407"/>
      <c r="F10" s="407"/>
      <c r="G10" s="407"/>
      <c r="H10" s="40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6" t="s">
        <v>192</v>
      </c>
      <c r="H12" s="41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6" t="s">
        <v>204</v>
      </c>
      <c r="H14" s="41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9" t="s">
        <v>163</v>
      </c>
      <c r="E16" s="409"/>
      <c r="F16" s="409"/>
      <c r="G16" s="409"/>
      <c r="H16" s="40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9" t="s">
        <v>164</v>
      </c>
      <c r="E44" s="409"/>
      <c r="F44" s="409"/>
      <c r="G44" s="409"/>
      <c r="H44" s="40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9" t="s">
        <v>167</v>
      </c>
      <c r="E72" s="409"/>
      <c r="F72" s="409"/>
      <c r="G72" s="409"/>
      <c r="H72" s="40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9" t="s">
        <v>168</v>
      </c>
      <c r="E100" s="409"/>
      <c r="F100" s="409"/>
      <c r="G100" s="409"/>
      <c r="H100" s="40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9" t="s">
        <v>170</v>
      </c>
      <c r="E128" s="409"/>
      <c r="F128" s="409"/>
      <c r="G128" s="409"/>
      <c r="H128" s="40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8"/>
      <c r="C2" s="418"/>
      <c r="D2" s="418"/>
      <c r="E2" s="418"/>
      <c r="F2" s="410" t="s">
        <v>180</v>
      </c>
      <c r="G2" s="410"/>
      <c r="H2" s="410"/>
      <c r="I2" s="410"/>
      <c r="J2" s="410"/>
      <c r="K2" s="410"/>
      <c r="L2" s="410"/>
      <c r="M2" s="410"/>
      <c r="N2" s="410"/>
      <c r="O2" s="411"/>
    </row>
    <row r="3" spans="1:18" ht="16.5" customHeight="1" x14ac:dyDescent="0.2">
      <c r="A3" s="52"/>
      <c r="B3" s="419"/>
      <c r="C3" s="419"/>
      <c r="D3" s="419"/>
      <c r="E3" s="419"/>
      <c r="F3" s="412"/>
      <c r="G3" s="412"/>
      <c r="H3" s="412"/>
      <c r="I3" s="412"/>
      <c r="J3" s="412"/>
      <c r="K3" s="412"/>
      <c r="L3" s="412"/>
      <c r="M3" s="412"/>
      <c r="N3" s="412"/>
      <c r="O3" s="413"/>
    </row>
    <row r="4" spans="1:18" ht="16.5" customHeight="1" x14ac:dyDescent="0.2">
      <c r="A4" s="52"/>
      <c r="B4" s="419"/>
      <c r="C4" s="419"/>
      <c r="D4" s="419"/>
      <c r="E4" s="419"/>
      <c r="F4" s="412"/>
      <c r="G4" s="412"/>
      <c r="H4" s="412"/>
      <c r="I4" s="412"/>
      <c r="J4" s="412"/>
      <c r="K4" s="412"/>
      <c r="L4" s="412"/>
      <c r="M4" s="412"/>
      <c r="N4" s="412"/>
      <c r="O4" s="413"/>
    </row>
    <row r="5" spans="1:18" ht="16.5" customHeight="1" thickBot="1" x14ac:dyDescent="0.25">
      <c r="A5" s="52"/>
      <c r="B5" s="420"/>
      <c r="C5" s="420"/>
      <c r="D5" s="420"/>
      <c r="E5" s="420"/>
      <c r="F5" s="414"/>
      <c r="G5" s="414"/>
      <c r="H5" s="414"/>
      <c r="I5" s="414"/>
      <c r="J5" s="414"/>
      <c r="K5" s="414"/>
      <c r="L5" s="414"/>
      <c r="M5" s="414"/>
      <c r="N5" s="414"/>
      <c r="O5" s="41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4" t="s">
        <v>188</v>
      </c>
      <c r="C7" s="424"/>
      <c r="D7" s="41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7"/>
      <c r="F7" s="417"/>
      <c r="G7" s="417"/>
      <c r="H7" s="417"/>
      <c r="I7" s="417"/>
      <c r="J7" s="417"/>
      <c r="K7" s="417"/>
      <c r="L7" s="417"/>
      <c r="M7" s="417"/>
      <c r="N7" s="417"/>
      <c r="O7" s="41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4" t="s">
        <v>146</v>
      </c>
      <c r="C9" s="424"/>
      <c r="D9" s="426" t="str">
        <f>+'A.2.1. Promedio meteorologia'!E8</f>
        <v>CA-VMP-6</v>
      </c>
      <c r="E9" s="426"/>
      <c r="F9" s="424" t="s">
        <v>189</v>
      </c>
      <c r="G9" s="424"/>
      <c r="H9" s="425" t="str">
        <f>+'A.2.1. Promedio meteorologia'!G8</f>
        <v>0001-7-2020-411</v>
      </c>
      <c r="I9" s="425"/>
      <c r="J9" s="427" t="s">
        <v>176</v>
      </c>
      <c r="K9" s="427"/>
      <c r="L9" s="427"/>
      <c r="M9" s="427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3" t="s">
        <v>136</v>
      </c>
      <c r="C11" s="423"/>
      <c r="D11" s="423"/>
      <c r="E11" s="423"/>
      <c r="F11" s="423"/>
      <c r="G11" s="423"/>
      <c r="H11" s="423"/>
      <c r="I11" s="423"/>
      <c r="J11" s="423"/>
      <c r="K11" s="423"/>
      <c r="L11" s="423"/>
      <c r="M11" s="423"/>
      <c r="N11" s="423"/>
      <c r="O11" s="423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2">
        <f>G13-D13</f>
        <v>0</v>
      </c>
      <c r="K13" s="42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21" t="s">
        <v>12</v>
      </c>
      <c r="C15" s="421"/>
      <c r="D15" s="42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8" t="s">
        <v>11</v>
      </c>
      <c r="C17" s="428"/>
      <c r="D17" s="428"/>
      <c r="E17" s="129" t="e">
        <f>'A.2.1. Promedio meteorologia'!F42</f>
        <v>#DIV/0!</v>
      </c>
      <c r="F17" s="428" t="s">
        <v>65</v>
      </c>
      <c r="G17" s="428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2">
        <f>G20-D20</f>
        <v>0</v>
      </c>
      <c r="K20" s="42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21" t="s">
        <v>12</v>
      </c>
      <c r="C22" s="421"/>
      <c r="D22" s="42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8" t="s">
        <v>11</v>
      </c>
      <c r="C24" s="428"/>
      <c r="D24" s="428"/>
      <c r="E24" s="129" t="e">
        <f>'A.2.1. Promedio meteorologia'!F70</f>
        <v>#DIV/0!</v>
      </c>
      <c r="F24" s="428" t="s">
        <v>65</v>
      </c>
      <c r="G24" s="428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2">
        <f>G27-D27</f>
        <v>0</v>
      </c>
      <c r="K27" s="42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21" t="s">
        <v>12</v>
      </c>
      <c r="C29" s="421"/>
      <c r="D29" s="42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8" t="s">
        <v>11</v>
      </c>
      <c r="C31" s="428"/>
      <c r="D31" s="428"/>
      <c r="E31" s="129" t="e">
        <f>'A.2.1. Promedio meteorologia'!F98</f>
        <v>#DIV/0!</v>
      </c>
      <c r="F31" s="428" t="s">
        <v>65</v>
      </c>
      <c r="G31" s="428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2">
        <f>G34-D34</f>
        <v>0</v>
      </c>
      <c r="K34" s="42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21" t="s">
        <v>12</v>
      </c>
      <c r="C36" s="421"/>
      <c r="D36" s="42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8" t="s">
        <v>11</v>
      </c>
      <c r="C38" s="428"/>
      <c r="D38" s="428"/>
      <c r="E38" s="129" t="e">
        <f>'A.2.1. Promedio meteorologia'!F126</f>
        <v>#DIV/0!</v>
      </c>
      <c r="F38" s="428" t="s">
        <v>65</v>
      </c>
      <c r="G38" s="428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2">
        <f>G41-D41</f>
        <v>0</v>
      </c>
      <c r="K41" s="42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21" t="s">
        <v>12</v>
      </c>
      <c r="C43" s="421"/>
      <c r="D43" s="42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8" t="s">
        <v>11</v>
      </c>
      <c r="C45" s="428"/>
      <c r="D45" s="428"/>
      <c r="E45" s="129" t="e">
        <f>'A.2.1. Promedio meteorologia'!F154</f>
        <v>#DIV/0!</v>
      </c>
      <c r="F45" s="428" t="s">
        <v>65</v>
      </c>
      <c r="G45" s="428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9" t="s">
        <v>13</v>
      </c>
      <c r="C48" s="429"/>
      <c r="D48" s="429"/>
      <c r="E48" s="429"/>
      <c r="F48" s="429"/>
      <c r="G48" s="429"/>
      <c r="H48" s="429"/>
      <c r="I48" s="429"/>
      <c r="J48" s="429"/>
      <c r="K48" s="429"/>
      <c r="L48" s="429"/>
      <c r="M48" s="429"/>
      <c r="N48" s="429"/>
      <c r="O48" s="429"/>
    </row>
    <row r="49" spans="1:15" ht="35.25" customHeight="1" x14ac:dyDescent="0.2">
      <c r="A49" s="52"/>
      <c r="B49" s="430" t="s">
        <v>174</v>
      </c>
      <c r="C49" s="430"/>
      <c r="D49" s="430"/>
      <c r="E49" s="430"/>
      <c r="F49" s="430"/>
      <c r="G49" s="430"/>
      <c r="H49" s="430"/>
      <c r="I49" s="430"/>
      <c r="J49" s="430"/>
      <c r="K49" s="430"/>
      <c r="L49" s="430"/>
      <c r="M49" s="430"/>
      <c r="N49" s="430"/>
      <c r="O49" s="43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66"/>
      <c r="C2" s="467"/>
      <c r="D2" s="412" t="s">
        <v>219</v>
      </c>
      <c r="E2" s="412"/>
      <c r="F2" s="412"/>
      <c r="G2" s="412"/>
      <c r="H2" s="412"/>
      <c r="I2" s="412"/>
      <c r="J2" s="413"/>
      <c r="K2" s="54"/>
    </row>
    <row r="3" spans="1:15" ht="12.75" customHeight="1" x14ac:dyDescent="0.2">
      <c r="A3" s="52"/>
      <c r="B3" s="468"/>
      <c r="C3" s="469"/>
      <c r="D3" s="412"/>
      <c r="E3" s="412"/>
      <c r="F3" s="412"/>
      <c r="G3" s="412"/>
      <c r="H3" s="412"/>
      <c r="I3" s="412"/>
      <c r="J3" s="413"/>
      <c r="K3" s="54"/>
    </row>
    <row r="4" spans="1:15" ht="12.75" customHeight="1" x14ac:dyDescent="0.2">
      <c r="A4" s="52"/>
      <c r="B4" s="468"/>
      <c r="C4" s="469"/>
      <c r="D4" s="412"/>
      <c r="E4" s="412"/>
      <c r="F4" s="412"/>
      <c r="G4" s="412"/>
      <c r="H4" s="412"/>
      <c r="I4" s="412"/>
      <c r="J4" s="413"/>
      <c r="K4" s="152"/>
    </row>
    <row r="5" spans="1:15" ht="13.5" customHeight="1" thickBot="1" x14ac:dyDescent="0.25">
      <c r="A5" s="52"/>
      <c r="B5" s="470"/>
      <c r="C5" s="471"/>
      <c r="D5" s="412"/>
      <c r="E5" s="412"/>
      <c r="F5" s="412"/>
      <c r="G5" s="412"/>
      <c r="H5" s="412"/>
      <c r="I5" s="412"/>
      <c r="J5" s="41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4" t="s">
        <v>188</v>
      </c>
      <c r="C7" s="424"/>
      <c r="D7" s="4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2"/>
      <c r="F7" s="432"/>
      <c r="G7" s="432"/>
      <c r="H7" s="432"/>
      <c r="I7" s="432"/>
      <c r="J7" s="432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4" t="s">
        <v>236</v>
      </c>
      <c r="C9" s="424"/>
      <c r="D9" s="105" t="str">
        <f>'A.2.2. Promedio diarios (T y P)'!D9:D9</f>
        <v>CA-VMP-6</v>
      </c>
      <c r="E9" s="153"/>
      <c r="F9" s="424" t="s">
        <v>189</v>
      </c>
      <c r="G9" s="424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1" t="s">
        <v>15</v>
      </c>
      <c r="C11" s="431"/>
      <c r="D11" s="431"/>
      <c r="E11" s="431"/>
      <c r="F11" s="431"/>
      <c r="G11" s="431"/>
      <c r="H11" s="431"/>
      <c r="I11" s="431"/>
      <c r="J11" s="431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8" t="s">
        <v>17</v>
      </c>
      <c r="C13" s="449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6" t="s">
        <v>131</v>
      </c>
      <c r="J13" s="447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5" t="s">
        <v>16</v>
      </c>
      <c r="C15" s="445"/>
      <c r="D15" s="438" t="s">
        <v>8</v>
      </c>
      <c r="E15" s="438"/>
      <c r="F15" s="439" t="s">
        <v>14</v>
      </c>
      <c r="G15" s="440"/>
      <c r="H15" s="440"/>
      <c r="I15" s="440"/>
      <c r="J15" s="441"/>
      <c r="K15" s="57"/>
    </row>
    <row r="16" spans="1:15" x14ac:dyDescent="0.2">
      <c r="A16" s="52"/>
      <c r="B16" s="445"/>
      <c r="C16" s="445"/>
      <c r="D16" s="438" t="s">
        <v>9</v>
      </c>
      <c r="E16" s="438"/>
      <c r="F16" s="439" t="s">
        <v>67</v>
      </c>
      <c r="G16" s="440"/>
      <c r="H16" s="440"/>
      <c r="I16" s="440"/>
      <c r="J16" s="441"/>
      <c r="K16" s="57"/>
    </row>
    <row r="17" spans="1:14" ht="19.5" customHeight="1" x14ac:dyDescent="0.2">
      <c r="A17" s="52"/>
      <c r="B17" s="445"/>
      <c r="C17" s="445"/>
      <c r="D17" s="438" t="s">
        <v>10</v>
      </c>
      <c r="E17" s="438"/>
      <c r="F17" s="439" t="s">
        <v>205</v>
      </c>
      <c r="G17" s="440"/>
      <c r="H17" s="440"/>
      <c r="I17" s="440"/>
      <c r="J17" s="441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1" t="s">
        <v>18</v>
      </c>
      <c r="C19" s="431"/>
      <c r="D19" s="431"/>
      <c r="E19" s="431"/>
      <c r="F19" s="431"/>
      <c r="G19" s="431"/>
      <c r="H19" s="431"/>
      <c r="I19" s="431"/>
      <c r="J19" s="431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2" t="s">
        <v>3</v>
      </c>
      <c r="C21" s="443"/>
      <c r="D21" s="443"/>
      <c r="E21" s="443"/>
      <c r="F21" s="443"/>
      <c r="G21" s="443"/>
      <c r="H21" s="443"/>
      <c r="I21" s="443"/>
      <c r="J21" s="444"/>
      <c r="K21" s="60"/>
    </row>
    <row r="22" spans="1:14" ht="18" x14ac:dyDescent="0.2">
      <c r="A22" s="52"/>
      <c r="B22" s="61" t="s">
        <v>137</v>
      </c>
      <c r="C22" s="435" t="s">
        <v>25</v>
      </c>
      <c r="D22" s="435"/>
      <c r="E22" s="436">
        <f>+'A.2.2. Promedio diarios (T y P)'!D13</f>
        <v>0</v>
      </c>
      <c r="F22" s="436"/>
      <c r="G22" s="435" t="s">
        <v>26</v>
      </c>
      <c r="H22" s="435"/>
      <c r="I22" s="436">
        <f>+'A.2.2. Promedio diarios (T y P)'!G13</f>
        <v>0</v>
      </c>
      <c r="J22" s="43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3" t="s">
        <v>21</v>
      </c>
      <c r="C24" s="434"/>
      <c r="D24" s="66">
        <v>20.2</v>
      </c>
      <c r="E24" s="67" t="s">
        <v>62</v>
      </c>
      <c r="F24" s="68"/>
      <c r="G24" s="433" t="s">
        <v>22</v>
      </c>
      <c r="H24" s="434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0" t="s">
        <v>177</v>
      </c>
      <c r="C26" s="450"/>
      <c r="D26" s="450"/>
      <c r="E26" s="450"/>
      <c r="F26" s="450" t="s">
        <v>19</v>
      </c>
      <c r="G26" s="72" t="s">
        <v>1</v>
      </c>
      <c r="H26" s="73" t="s">
        <v>0</v>
      </c>
      <c r="I26" s="450" t="s">
        <v>179</v>
      </c>
      <c r="J26" s="450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0"/>
      <c r="G27" s="74" t="e">
        <f>+H27-2</f>
        <v>#DIV/0!</v>
      </c>
      <c r="H27" s="75" t="e">
        <f>EVEN(F28)</f>
        <v>#DIV/0!</v>
      </c>
      <c r="I27" s="450"/>
      <c r="J27" s="450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5" t="e">
        <f>-(H28-G28)/(H27-G27)*(H27-F28)+H28</f>
        <v>#DIV/0!</v>
      </c>
      <c r="J28" s="46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5" t="s">
        <v>25</v>
      </c>
      <c r="D30" s="435"/>
      <c r="E30" s="436">
        <f>+'A.2.2. Promedio diarios (T y P)'!D20</f>
        <v>0</v>
      </c>
      <c r="F30" s="436"/>
      <c r="G30" s="435" t="s">
        <v>26</v>
      </c>
      <c r="H30" s="435"/>
      <c r="I30" s="436">
        <f>+'A.2.2. Promedio diarios (T y P)'!G20</f>
        <v>0</v>
      </c>
      <c r="J30" s="43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3" t="s">
        <v>21</v>
      </c>
      <c r="C32" s="434"/>
      <c r="D32" s="80">
        <v>21.3</v>
      </c>
      <c r="E32" s="67" t="s">
        <v>62</v>
      </c>
      <c r="F32" s="68"/>
      <c r="G32" s="433" t="s">
        <v>22</v>
      </c>
      <c r="H32" s="434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0" t="s">
        <v>177</v>
      </c>
      <c r="C34" s="450"/>
      <c r="D34" s="450"/>
      <c r="E34" s="450"/>
      <c r="F34" s="450" t="s">
        <v>19</v>
      </c>
      <c r="G34" s="72" t="s">
        <v>1</v>
      </c>
      <c r="H34" s="73" t="s">
        <v>0</v>
      </c>
      <c r="I34" s="450" t="s">
        <v>179</v>
      </c>
      <c r="J34" s="450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0"/>
      <c r="G35" s="74" t="e">
        <f>+H35-2</f>
        <v>#DIV/0!</v>
      </c>
      <c r="H35" s="75" t="e">
        <f>EVEN(F36)</f>
        <v>#DIV/0!</v>
      </c>
      <c r="I35" s="450"/>
      <c r="J35" s="450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5" t="e">
        <f>-(H36-G36)/(H35-G35)*(H35-F36)+H36</f>
        <v>#DIV/0!</v>
      </c>
      <c r="J36" s="46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5" t="s">
        <v>25</v>
      </c>
      <c r="D38" s="435"/>
      <c r="E38" s="436">
        <f>+'A.2.2. Promedio diarios (T y P)'!D27</f>
        <v>0</v>
      </c>
      <c r="F38" s="436"/>
      <c r="G38" s="435" t="s">
        <v>26</v>
      </c>
      <c r="H38" s="435"/>
      <c r="I38" s="436">
        <f>+'A.2.2. Promedio diarios (T y P)'!G27</f>
        <v>0</v>
      </c>
      <c r="J38" s="43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3" t="s">
        <v>21</v>
      </c>
      <c r="C40" s="434"/>
      <c r="D40" s="80">
        <v>20.9</v>
      </c>
      <c r="E40" s="67" t="s">
        <v>62</v>
      </c>
      <c r="F40" s="68"/>
      <c r="G40" s="433" t="s">
        <v>22</v>
      </c>
      <c r="H40" s="434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0" t="s">
        <v>177</v>
      </c>
      <c r="C42" s="450"/>
      <c r="D42" s="450"/>
      <c r="E42" s="450"/>
      <c r="F42" s="450" t="s">
        <v>19</v>
      </c>
      <c r="G42" s="72" t="s">
        <v>1</v>
      </c>
      <c r="H42" s="73" t="s">
        <v>0</v>
      </c>
      <c r="I42" s="450" t="s">
        <v>179</v>
      </c>
      <c r="J42" s="450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0"/>
      <c r="G43" s="74" t="e">
        <f>+H43-2</f>
        <v>#DIV/0!</v>
      </c>
      <c r="H43" s="75" t="e">
        <f>EVEN(F44)</f>
        <v>#DIV/0!</v>
      </c>
      <c r="I43" s="450"/>
      <c r="J43" s="450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5" t="e">
        <f>-(H44-G44)/(H43-G43)*(H43-F44)+H44</f>
        <v>#DIV/0!</v>
      </c>
      <c r="J44" s="46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5" t="s">
        <v>25</v>
      </c>
      <c r="D46" s="435"/>
      <c r="E46" s="436">
        <f>+'A.2.2. Promedio diarios (T y P)'!D34</f>
        <v>0</v>
      </c>
      <c r="F46" s="436"/>
      <c r="G46" s="435" t="s">
        <v>26</v>
      </c>
      <c r="H46" s="435"/>
      <c r="I46" s="436">
        <f>+'A.2.2. Promedio diarios (T y P)'!G34</f>
        <v>0</v>
      </c>
      <c r="J46" s="43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3" t="s">
        <v>21</v>
      </c>
      <c r="C48" s="434"/>
      <c r="D48" s="80">
        <v>21.7</v>
      </c>
      <c r="E48" s="67" t="s">
        <v>62</v>
      </c>
      <c r="F48" s="68"/>
      <c r="G48" s="433" t="s">
        <v>22</v>
      </c>
      <c r="H48" s="434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0" t="s">
        <v>177</v>
      </c>
      <c r="C50" s="450"/>
      <c r="D50" s="450"/>
      <c r="E50" s="450"/>
      <c r="F50" s="450" t="s">
        <v>19</v>
      </c>
      <c r="G50" s="72" t="s">
        <v>1</v>
      </c>
      <c r="H50" s="73" t="s">
        <v>0</v>
      </c>
      <c r="I50" s="450" t="s">
        <v>179</v>
      </c>
      <c r="J50" s="450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0"/>
      <c r="G51" s="74" t="e">
        <f>+H51-2</f>
        <v>#DIV/0!</v>
      </c>
      <c r="H51" s="75" t="e">
        <f>EVEN(F52)</f>
        <v>#DIV/0!</v>
      </c>
      <c r="I51" s="450"/>
      <c r="J51" s="450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5" t="e">
        <f>-(H52-G52)/(H51-G51)*(H51-F52)+H52</f>
        <v>#DIV/0!</v>
      </c>
      <c r="J52" s="46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5" t="s">
        <v>25</v>
      </c>
      <c r="D54" s="435"/>
      <c r="E54" s="436">
        <f>+'A.2.2. Promedio diarios (T y P)'!D41</f>
        <v>0</v>
      </c>
      <c r="F54" s="436"/>
      <c r="G54" s="435" t="s">
        <v>26</v>
      </c>
      <c r="H54" s="435"/>
      <c r="I54" s="436">
        <f>+'A.2.2. Promedio diarios (T y P)'!G41</f>
        <v>0</v>
      </c>
      <c r="J54" s="43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3" t="s">
        <v>21</v>
      </c>
      <c r="C56" s="434"/>
      <c r="D56" s="66">
        <v>21.6</v>
      </c>
      <c r="E56" s="67" t="s">
        <v>62</v>
      </c>
      <c r="F56" s="68"/>
      <c r="G56" s="433" t="s">
        <v>22</v>
      </c>
      <c r="H56" s="434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0" t="s">
        <v>177</v>
      </c>
      <c r="C58" s="450"/>
      <c r="D58" s="450"/>
      <c r="E58" s="450"/>
      <c r="F58" s="450" t="s">
        <v>19</v>
      </c>
      <c r="G58" s="72" t="s">
        <v>1</v>
      </c>
      <c r="H58" s="73" t="s">
        <v>0</v>
      </c>
      <c r="I58" s="450" t="s">
        <v>179</v>
      </c>
      <c r="J58" s="450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0"/>
      <c r="G59" s="74" t="e">
        <f>+H59-2</f>
        <v>#DIV/0!</v>
      </c>
      <c r="H59" s="75" t="e">
        <f>EVEN(F60)</f>
        <v>#DIV/0!</v>
      </c>
      <c r="I59" s="450"/>
      <c r="J59" s="450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5" t="e">
        <f>-(H60-G60)/(H59-G59)*(H59-F60)+H60</f>
        <v>#DIV/0!</v>
      </c>
      <c r="J60" s="46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5" t="s">
        <v>25</v>
      </c>
      <c r="D62" s="435"/>
      <c r="E62" s="436" t="e">
        <f>+'A.2.2. Promedio diarios (T y P)'!#REF!</f>
        <v>#REF!</v>
      </c>
      <c r="F62" s="436"/>
      <c r="G62" s="435" t="s">
        <v>26</v>
      </c>
      <c r="H62" s="435"/>
      <c r="I62" s="436" t="e">
        <f>+'A.2.2. Promedio diarios (T y P)'!#REF!</f>
        <v>#REF!</v>
      </c>
      <c r="J62" s="43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3" t="s">
        <v>21</v>
      </c>
      <c r="C64" s="434"/>
      <c r="D64" s="66"/>
      <c r="E64" s="67" t="s">
        <v>62</v>
      </c>
      <c r="F64" s="68"/>
      <c r="G64" s="433" t="s">
        <v>22</v>
      </c>
      <c r="H64" s="434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0" t="s">
        <v>177</v>
      </c>
      <c r="C66" s="450"/>
      <c r="D66" s="450"/>
      <c r="E66" s="450"/>
      <c r="F66" s="450" t="s">
        <v>19</v>
      </c>
      <c r="G66" s="72" t="s">
        <v>1</v>
      </c>
      <c r="H66" s="72" t="s">
        <v>0</v>
      </c>
      <c r="I66" s="450" t="s">
        <v>179</v>
      </c>
      <c r="J66" s="450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0"/>
      <c r="G67" s="74" t="e">
        <f>+H67-2</f>
        <v>#REF!</v>
      </c>
      <c r="H67" s="74" t="e">
        <f>EVEN(F68)</f>
        <v>#REF!</v>
      </c>
      <c r="I67" s="450"/>
      <c r="J67" s="450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2" t="e">
        <f>-(H68-G68)/(H67-G67)*(H67-F68)+H68</f>
        <v>#REF!</v>
      </c>
      <c r="J68" s="453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5" t="s">
        <v>25</v>
      </c>
      <c r="D70" s="435"/>
      <c r="E70" s="436" t="e">
        <f>+'A.2.2. Promedio diarios (T y P)'!#REF!</f>
        <v>#REF!</v>
      </c>
      <c r="F70" s="436"/>
      <c r="G70" s="435" t="s">
        <v>26</v>
      </c>
      <c r="H70" s="435"/>
      <c r="I70" s="436" t="e">
        <f>+'A.2.2. Promedio diarios (T y P)'!#REF!</f>
        <v>#REF!</v>
      </c>
      <c r="J70" s="451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3" t="s">
        <v>21</v>
      </c>
      <c r="C72" s="434"/>
      <c r="D72" s="66"/>
      <c r="E72" s="67" t="s">
        <v>62</v>
      </c>
      <c r="F72" s="68"/>
      <c r="G72" s="433" t="s">
        <v>22</v>
      </c>
      <c r="H72" s="434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4" t="s">
        <v>177</v>
      </c>
      <c r="C74" s="455"/>
      <c r="D74" s="455"/>
      <c r="E74" s="456"/>
      <c r="F74" s="457" t="s">
        <v>19</v>
      </c>
      <c r="G74" s="72" t="s">
        <v>1</v>
      </c>
      <c r="H74" s="73" t="s">
        <v>0</v>
      </c>
      <c r="I74" s="459" t="s">
        <v>179</v>
      </c>
      <c r="J74" s="46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8"/>
      <c r="G75" s="74" t="e">
        <f>+H75-2</f>
        <v>#REF!</v>
      </c>
      <c r="H75" s="75" t="e">
        <f>EVEN(F76)</f>
        <v>#REF!</v>
      </c>
      <c r="I75" s="461"/>
      <c r="J75" s="46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3" t="e">
        <f>-(H76-G76)/(H75-G75)*(H75-F76)+H76</f>
        <v>#REF!</v>
      </c>
      <c r="J76" s="46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5" t="s">
        <v>25</v>
      </c>
      <c r="D78" s="435"/>
      <c r="E78" s="436" t="e">
        <f>+'A.2.2. Promedio diarios (T y P)'!#REF!</f>
        <v>#REF!</v>
      </c>
      <c r="F78" s="436"/>
      <c r="G78" s="435" t="s">
        <v>26</v>
      </c>
      <c r="H78" s="435"/>
      <c r="I78" s="436" t="e">
        <f>+'A.2.2. Promedio diarios (T y P)'!#REF!</f>
        <v>#REF!</v>
      </c>
      <c r="J78" s="451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3" t="s">
        <v>21</v>
      </c>
      <c r="C80" s="434"/>
      <c r="D80" s="66"/>
      <c r="E80" s="67" t="s">
        <v>62</v>
      </c>
      <c r="F80" s="68"/>
      <c r="G80" s="433" t="s">
        <v>22</v>
      </c>
      <c r="H80" s="434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4" t="s">
        <v>177</v>
      </c>
      <c r="C82" s="455"/>
      <c r="D82" s="455"/>
      <c r="E82" s="456"/>
      <c r="F82" s="457" t="s">
        <v>19</v>
      </c>
      <c r="G82" s="72" t="s">
        <v>1</v>
      </c>
      <c r="H82" s="73" t="s">
        <v>0</v>
      </c>
      <c r="I82" s="459" t="s">
        <v>34</v>
      </c>
      <c r="J82" s="46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8"/>
      <c r="G83" s="74" t="e">
        <f>+H83-2</f>
        <v>#REF!</v>
      </c>
      <c r="H83" s="75" t="e">
        <f>EVEN(F84)</f>
        <v>#REF!</v>
      </c>
      <c r="I83" s="461"/>
      <c r="J83" s="46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3" t="e">
        <f>-(H84-G84)/(H83-G83)*(H83-F84)+H84</f>
        <v>#REF!</v>
      </c>
      <c r="J84" s="46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5" t="s">
        <v>25</v>
      </c>
      <c r="D86" s="435"/>
      <c r="E86" s="436" t="e">
        <f>+'A.2.2. Promedio diarios (T y P)'!#REF!</f>
        <v>#REF!</v>
      </c>
      <c r="F86" s="436"/>
      <c r="G86" s="435" t="s">
        <v>26</v>
      </c>
      <c r="H86" s="435"/>
      <c r="I86" s="436" t="e">
        <f>+'A.2.2. Promedio diarios (T y P)'!#REF!</f>
        <v>#REF!</v>
      </c>
      <c r="J86" s="451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3" t="s">
        <v>21</v>
      </c>
      <c r="C88" s="434"/>
      <c r="D88" s="66"/>
      <c r="E88" s="67" t="s">
        <v>62</v>
      </c>
      <c r="F88" s="68"/>
      <c r="G88" s="433" t="s">
        <v>22</v>
      </c>
      <c r="H88" s="434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4" t="s">
        <v>177</v>
      </c>
      <c r="C90" s="455"/>
      <c r="D90" s="455"/>
      <c r="E90" s="456"/>
      <c r="F90" s="457" t="s">
        <v>19</v>
      </c>
      <c r="G90" s="72" t="s">
        <v>1</v>
      </c>
      <c r="H90" s="73" t="s">
        <v>0</v>
      </c>
      <c r="I90" s="459" t="s">
        <v>34</v>
      </c>
      <c r="J90" s="46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8"/>
      <c r="G91" s="74" t="e">
        <f>+H91-2</f>
        <v>#REF!</v>
      </c>
      <c r="H91" s="75" t="e">
        <f>EVEN(F92)</f>
        <v>#REF!</v>
      </c>
      <c r="I91" s="461"/>
      <c r="J91" s="46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3" t="e">
        <f>-(H92-G92)/(H91-G91)*(H91-F92)+H92</f>
        <v>#REF!</v>
      </c>
      <c r="J92" s="46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5" t="s">
        <v>25</v>
      </c>
      <c r="D94" s="435"/>
      <c r="E94" s="436" t="e">
        <f>+'A.2.2. Promedio diarios (T y P)'!#REF!</f>
        <v>#REF!</v>
      </c>
      <c r="F94" s="436"/>
      <c r="G94" s="435" t="s">
        <v>26</v>
      </c>
      <c r="H94" s="435"/>
      <c r="I94" s="436" t="e">
        <f>+'A.2.2. Promedio diarios (T y P)'!#REF!</f>
        <v>#REF!</v>
      </c>
      <c r="J94" s="451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3" t="s">
        <v>21</v>
      </c>
      <c r="C96" s="434"/>
      <c r="D96" s="66"/>
      <c r="E96" s="67" t="s">
        <v>62</v>
      </c>
      <c r="F96" s="68"/>
      <c r="G96" s="433" t="s">
        <v>22</v>
      </c>
      <c r="H96" s="434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4" t="s">
        <v>177</v>
      </c>
      <c r="C98" s="455"/>
      <c r="D98" s="455"/>
      <c r="E98" s="456"/>
      <c r="F98" s="457" t="s">
        <v>19</v>
      </c>
      <c r="G98" s="72" t="s">
        <v>1</v>
      </c>
      <c r="H98" s="73" t="s">
        <v>0</v>
      </c>
      <c r="I98" s="459" t="s">
        <v>34</v>
      </c>
      <c r="J98" s="46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8"/>
      <c r="G99" s="74" t="e">
        <f>+H99-2</f>
        <v>#REF!</v>
      </c>
      <c r="H99" s="75" t="e">
        <f>EVEN(F100)</f>
        <v>#REF!</v>
      </c>
      <c r="I99" s="461"/>
      <c r="J99" s="46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3" t="e">
        <f>-(H100-G100)/(H99-G99)*(H99-F100)+H100</f>
        <v>#REF!</v>
      </c>
      <c r="J100" s="46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5" t="s">
        <v>25</v>
      </c>
      <c r="D102" s="435"/>
      <c r="E102" s="436" t="e">
        <f>+'A.2.2. Promedio diarios (T y P)'!#REF!</f>
        <v>#REF!</v>
      </c>
      <c r="F102" s="436"/>
      <c r="G102" s="435" t="s">
        <v>26</v>
      </c>
      <c r="H102" s="435"/>
      <c r="I102" s="436" t="e">
        <f>+'A.2.2. Promedio diarios (T y P)'!#REF!</f>
        <v>#REF!</v>
      </c>
      <c r="J102" s="451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3" t="s">
        <v>21</v>
      </c>
      <c r="C104" s="434"/>
      <c r="D104" s="66"/>
      <c r="E104" s="67" t="s">
        <v>62</v>
      </c>
      <c r="F104" s="68"/>
      <c r="G104" s="433" t="s">
        <v>22</v>
      </c>
      <c r="H104" s="434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4" t="s">
        <v>177</v>
      </c>
      <c r="C106" s="455"/>
      <c r="D106" s="455"/>
      <c r="E106" s="456"/>
      <c r="F106" s="457" t="s">
        <v>19</v>
      </c>
      <c r="G106" s="72" t="s">
        <v>1</v>
      </c>
      <c r="H106" s="73" t="s">
        <v>0</v>
      </c>
      <c r="I106" s="459" t="s">
        <v>34</v>
      </c>
      <c r="J106" s="46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8"/>
      <c r="G107" s="74" t="e">
        <f>+H107-2</f>
        <v>#REF!</v>
      </c>
      <c r="H107" s="75" t="e">
        <f>EVEN(F108)</f>
        <v>#REF!</v>
      </c>
      <c r="I107" s="461"/>
      <c r="J107" s="46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3" t="e">
        <f>-(H108-G108)/(H107-G107)*(H107-F108)+H108</f>
        <v>#REF!</v>
      </c>
      <c r="J108" s="46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5" t="s">
        <v>25</v>
      </c>
      <c r="D110" s="435"/>
      <c r="E110" s="436" t="e">
        <f>+'A.2.2. Promedio diarios (T y P)'!#REF!</f>
        <v>#REF!</v>
      </c>
      <c r="F110" s="436"/>
      <c r="G110" s="435" t="s">
        <v>26</v>
      </c>
      <c r="H110" s="435"/>
      <c r="I110" s="436" t="e">
        <f>+'A.2.2. Promedio diarios (T y P)'!#REF!</f>
        <v>#REF!</v>
      </c>
      <c r="J110" s="451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3" t="s">
        <v>21</v>
      </c>
      <c r="C112" s="434"/>
      <c r="D112" s="66"/>
      <c r="E112" s="67" t="s">
        <v>62</v>
      </c>
      <c r="F112" s="68"/>
      <c r="G112" s="433" t="s">
        <v>22</v>
      </c>
      <c r="H112" s="434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4" t="s">
        <v>177</v>
      </c>
      <c r="C114" s="455"/>
      <c r="D114" s="455"/>
      <c r="E114" s="456"/>
      <c r="F114" s="457" t="s">
        <v>19</v>
      </c>
      <c r="G114" s="72" t="s">
        <v>1</v>
      </c>
      <c r="H114" s="73" t="s">
        <v>0</v>
      </c>
      <c r="I114" s="459" t="s">
        <v>34</v>
      </c>
      <c r="J114" s="46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8"/>
      <c r="G115" s="74" t="e">
        <f>+H115-2</f>
        <v>#REF!</v>
      </c>
      <c r="H115" s="75" t="e">
        <f>EVEN(F116)</f>
        <v>#REF!</v>
      </c>
      <c r="I115" s="461"/>
      <c r="J115" s="46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3" t="e">
        <f>-(H116-G116)/(H115-G115)*(H115-F116)+H116</f>
        <v>#REF!</v>
      </c>
      <c r="J116" s="46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5" t="s">
        <v>25</v>
      </c>
      <c r="D118" s="435"/>
      <c r="E118" s="436" t="e">
        <f>+'A.2.2. Promedio diarios (T y P)'!#REF!</f>
        <v>#REF!</v>
      </c>
      <c r="F118" s="436"/>
      <c r="G118" s="435" t="s">
        <v>26</v>
      </c>
      <c r="H118" s="435"/>
      <c r="I118" s="436" t="e">
        <f>+'A.2.2. Promedio diarios (T y P)'!#REF!</f>
        <v>#REF!</v>
      </c>
      <c r="J118" s="451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3" t="s">
        <v>21</v>
      </c>
      <c r="C120" s="434"/>
      <c r="D120" s="66"/>
      <c r="E120" s="67" t="s">
        <v>62</v>
      </c>
      <c r="F120" s="68"/>
      <c r="G120" s="433" t="s">
        <v>22</v>
      </c>
      <c r="H120" s="434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4" t="s">
        <v>177</v>
      </c>
      <c r="C122" s="455"/>
      <c r="D122" s="455"/>
      <c r="E122" s="456"/>
      <c r="F122" s="457" t="s">
        <v>19</v>
      </c>
      <c r="G122" s="72" t="s">
        <v>1</v>
      </c>
      <c r="H122" s="73" t="s">
        <v>0</v>
      </c>
      <c r="I122" s="459" t="s">
        <v>34</v>
      </c>
      <c r="J122" s="46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8"/>
      <c r="G123" s="74" t="e">
        <f>+H123-2</f>
        <v>#REF!</v>
      </c>
      <c r="H123" s="75" t="e">
        <f>EVEN(F124)</f>
        <v>#REF!</v>
      </c>
      <c r="I123" s="461"/>
      <c r="J123" s="46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3" t="e">
        <f>-(H124-G124)/(H123-G123)*(H123-F124)+H124</f>
        <v>#REF!</v>
      </c>
      <c r="J124" s="46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5" t="s">
        <v>25</v>
      </c>
      <c r="D126" s="435"/>
      <c r="E126" s="436" t="e">
        <f>+'A.2.2. Promedio diarios (T y P)'!#REF!</f>
        <v>#REF!</v>
      </c>
      <c r="F126" s="436"/>
      <c r="G126" s="435" t="s">
        <v>26</v>
      </c>
      <c r="H126" s="435"/>
      <c r="I126" s="436" t="e">
        <f>+'A.2.2. Promedio diarios (T y P)'!#REF!</f>
        <v>#REF!</v>
      </c>
      <c r="J126" s="451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3" t="s">
        <v>21</v>
      </c>
      <c r="C128" s="434"/>
      <c r="D128" s="66"/>
      <c r="E128" s="67" t="s">
        <v>62</v>
      </c>
      <c r="F128" s="68"/>
      <c r="G128" s="433" t="s">
        <v>22</v>
      </c>
      <c r="H128" s="434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4" t="s">
        <v>177</v>
      </c>
      <c r="C130" s="455"/>
      <c r="D130" s="455"/>
      <c r="E130" s="456"/>
      <c r="F130" s="457" t="s">
        <v>19</v>
      </c>
      <c r="G130" s="72" t="s">
        <v>1</v>
      </c>
      <c r="H130" s="73" t="s">
        <v>0</v>
      </c>
      <c r="I130" s="459" t="s">
        <v>34</v>
      </c>
      <c r="J130" s="46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8"/>
      <c r="G131" s="74" t="e">
        <f>+H131-2</f>
        <v>#REF!</v>
      </c>
      <c r="H131" s="75" t="e">
        <f>EVEN(F132)</f>
        <v>#REF!</v>
      </c>
      <c r="I131" s="461"/>
      <c r="J131" s="46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3" t="e">
        <f>-(H132-G132)/(H131-G131)*(H131-F132)+H132</f>
        <v>#REF!</v>
      </c>
      <c r="J132" s="46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5" t="s">
        <v>25</v>
      </c>
      <c r="D134" s="435"/>
      <c r="E134" s="436" t="e">
        <f>+'A.2.2. Promedio diarios (T y P)'!#REF!</f>
        <v>#REF!</v>
      </c>
      <c r="F134" s="436"/>
      <c r="G134" s="435" t="s">
        <v>26</v>
      </c>
      <c r="H134" s="435"/>
      <c r="I134" s="436" t="e">
        <f>+'A.2.2. Promedio diarios (T y P)'!#REF!</f>
        <v>#REF!</v>
      </c>
      <c r="J134" s="451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3" t="s">
        <v>21</v>
      </c>
      <c r="C136" s="434"/>
      <c r="D136" s="66"/>
      <c r="E136" s="67" t="s">
        <v>62</v>
      </c>
      <c r="F136" s="68"/>
      <c r="G136" s="433" t="s">
        <v>22</v>
      </c>
      <c r="H136" s="434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4" t="s">
        <v>177</v>
      </c>
      <c r="C138" s="455"/>
      <c r="D138" s="455"/>
      <c r="E138" s="456"/>
      <c r="F138" s="457" t="s">
        <v>19</v>
      </c>
      <c r="G138" s="72" t="s">
        <v>1</v>
      </c>
      <c r="H138" s="73" t="s">
        <v>0</v>
      </c>
      <c r="I138" s="459" t="s">
        <v>34</v>
      </c>
      <c r="J138" s="46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8"/>
      <c r="G139" s="74" t="e">
        <f>+H139-2</f>
        <v>#REF!</v>
      </c>
      <c r="H139" s="75" t="e">
        <f>EVEN(F140)</f>
        <v>#REF!</v>
      </c>
      <c r="I139" s="461"/>
      <c r="J139" s="46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3" t="e">
        <f>-(H140-G140)/(H139-G139)*(H139-F140)+H140</f>
        <v>#REF!</v>
      </c>
      <c r="J140" s="46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9" t="s">
        <v>13</v>
      </c>
      <c r="C142" s="429"/>
      <c r="D142" s="429"/>
      <c r="E142" s="429"/>
      <c r="F142" s="429"/>
      <c r="G142" s="429"/>
      <c r="H142" s="429"/>
      <c r="I142" s="429"/>
      <c r="J142" s="429"/>
      <c r="K142" s="54"/>
    </row>
    <row r="143" spans="1:11" ht="35.25" customHeight="1" x14ac:dyDescent="0.2">
      <c r="A143" s="52"/>
      <c r="B143" s="430" t="s">
        <v>173</v>
      </c>
      <c r="C143" s="430"/>
      <c r="D143" s="430"/>
      <c r="E143" s="430"/>
      <c r="F143" s="430"/>
      <c r="G143" s="430"/>
      <c r="H143" s="430"/>
      <c r="I143" s="430"/>
      <c r="J143" s="430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5"/>
      <c r="C2" s="476"/>
      <c r="D2" s="477"/>
      <c r="E2" s="484" t="s">
        <v>220</v>
      </c>
      <c r="F2" s="485"/>
      <c r="G2" s="485"/>
      <c r="H2" s="485"/>
      <c r="I2" s="485"/>
      <c r="J2" s="485"/>
      <c r="K2" s="485"/>
      <c r="L2" s="485"/>
      <c r="M2" s="486"/>
      <c r="N2" s="96"/>
    </row>
    <row r="3" spans="1:14" s="7" customFormat="1" ht="12.75" customHeight="1" x14ac:dyDescent="0.2">
      <c r="A3" s="83"/>
      <c r="B3" s="478"/>
      <c r="C3" s="479"/>
      <c r="D3" s="480"/>
      <c r="E3" s="487"/>
      <c r="F3" s="488"/>
      <c r="G3" s="488"/>
      <c r="H3" s="488"/>
      <c r="I3" s="488"/>
      <c r="J3" s="488"/>
      <c r="K3" s="488"/>
      <c r="L3" s="488"/>
      <c r="M3" s="489"/>
      <c r="N3" s="96"/>
    </row>
    <row r="4" spans="1:14" s="7" customFormat="1" ht="12.75" customHeight="1" x14ac:dyDescent="0.2">
      <c r="A4" s="83"/>
      <c r="B4" s="478"/>
      <c r="C4" s="479"/>
      <c r="D4" s="480"/>
      <c r="E4" s="487"/>
      <c r="F4" s="488"/>
      <c r="G4" s="488"/>
      <c r="H4" s="488"/>
      <c r="I4" s="488"/>
      <c r="J4" s="488"/>
      <c r="K4" s="488"/>
      <c r="L4" s="488"/>
      <c r="M4" s="489"/>
      <c r="N4" s="96"/>
    </row>
    <row r="5" spans="1:14" s="7" customFormat="1" ht="13.5" customHeight="1" x14ac:dyDescent="0.2">
      <c r="A5" s="83"/>
      <c r="B5" s="481"/>
      <c r="C5" s="482"/>
      <c r="D5" s="483"/>
      <c r="E5" s="490"/>
      <c r="F5" s="491"/>
      <c r="G5" s="491"/>
      <c r="H5" s="491"/>
      <c r="I5" s="491"/>
      <c r="J5" s="491"/>
      <c r="K5" s="491"/>
      <c r="L5" s="491"/>
      <c r="M5" s="492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4" t="s">
        <v>188</v>
      </c>
      <c r="C7" s="424"/>
      <c r="D7" s="424"/>
      <c r="E7" s="4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7"/>
      <c r="G7" s="417"/>
      <c r="H7" s="417"/>
      <c r="I7" s="417"/>
      <c r="J7" s="417"/>
      <c r="K7" s="417"/>
      <c r="L7" s="417"/>
      <c r="M7" s="41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4" t="s">
        <v>236</v>
      </c>
      <c r="C9" s="424"/>
      <c r="D9" s="424"/>
      <c r="E9" s="416" t="str">
        <f>'A.2.1. Promedio meteorologia'!E8</f>
        <v>CA-VMP-6</v>
      </c>
      <c r="F9" s="416"/>
      <c r="G9" s="154"/>
      <c r="H9" s="424" t="s">
        <v>189</v>
      </c>
      <c r="I9" s="424"/>
      <c r="J9" s="493" t="str">
        <f>'A.2.1. Promedio meteorologia'!G8</f>
        <v>0001-7-2020-411</v>
      </c>
      <c r="K9" s="493"/>
      <c r="L9" s="493"/>
      <c r="M9" s="493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7" t="s">
        <v>178</v>
      </c>
      <c r="H11" s="498"/>
      <c r="I11" s="497" t="s">
        <v>238</v>
      </c>
      <c r="J11" s="498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4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9">
        <f>+'A.2.2. Promedio diarios (T y P)'!M13</f>
        <v>0</v>
      </c>
      <c r="H12" s="500"/>
      <c r="I12" s="511" t="e">
        <f>+'A.2.3. Flujo promedio'!I28</f>
        <v>#DIV/0!</v>
      </c>
      <c r="J12" s="51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5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01">
        <f>+'A.2.2. Promedio diarios (T y P)'!M20</f>
        <v>0</v>
      </c>
      <c r="H13" s="502"/>
      <c r="I13" s="509" t="e">
        <f>'A.2.3. Flujo promedio'!I36:J36</f>
        <v>#DIV/0!</v>
      </c>
      <c r="J13" s="51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5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01">
        <f>+'A.2.2. Promedio diarios (T y P)'!M27</f>
        <v>0</v>
      </c>
      <c r="H14" s="502"/>
      <c r="I14" s="509" t="e">
        <f>'A.2.3. Flujo promedio'!I44:J44</f>
        <v>#DIV/0!</v>
      </c>
      <c r="J14" s="51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5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01">
        <f>+'A.2.2. Promedio diarios (T y P)'!M34</f>
        <v>0</v>
      </c>
      <c r="H15" s="502"/>
      <c r="I15" s="509" t="e">
        <f>'A.2.3. Flujo promedio'!I52:J52</f>
        <v>#DIV/0!</v>
      </c>
      <c r="J15" s="51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5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3">
        <f>+'A.2.2. Promedio diarios (T y P)'!M41</f>
        <v>0</v>
      </c>
      <c r="H16" s="504"/>
      <c r="I16" s="509" t="e">
        <f>'A.2.3. Flujo promedio'!I60:J60</f>
        <v>#DIV/0!</v>
      </c>
      <c r="J16" s="51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5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5" t="e">
        <f>+'A.2.2. Promedio diarios (T y P)'!#REF!</f>
        <v>#REF!</v>
      </c>
      <c r="H17" s="516"/>
      <c r="I17" s="509" t="e">
        <f>+#REF!</f>
        <v>#REF!</v>
      </c>
      <c r="J17" s="51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01" t="e">
        <f>+'A.2.2. Promedio diarios (T y P)'!#REF!</f>
        <v>#REF!</v>
      </c>
      <c r="H18" s="502"/>
      <c r="I18" s="509" t="e">
        <f>+#REF!</f>
        <v>#REF!</v>
      </c>
      <c r="J18" s="51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01" t="e">
        <f>+'A.2.2. Promedio diarios (T y P)'!#REF!</f>
        <v>#REF!</v>
      </c>
      <c r="H19" s="502"/>
      <c r="I19" s="509" t="e">
        <f>+#REF!</f>
        <v>#REF!</v>
      </c>
      <c r="J19" s="51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5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3" t="e">
        <f>+'A.2.2. Promedio diarios (T y P)'!#REF!</f>
        <v>#REF!</v>
      </c>
      <c r="H20" s="514"/>
      <c r="I20" s="509" t="e">
        <f>+#REF!</f>
        <v>#REF!</v>
      </c>
      <c r="J20" s="51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 t="e">
        <f>+'A.2.2. Promedio diarios (T y P)'!#REF!</f>
        <v>#REF!</v>
      </c>
      <c r="F21" s="93">
        <f>+'A.2.2. Promedio diarios (T y P)'!G9</f>
        <v>0</v>
      </c>
      <c r="G21" s="513" t="e">
        <f>+'A.2.2. Promedio diarios (T y P)'!#REF!</f>
        <v>#REF!</v>
      </c>
      <c r="H21" s="514"/>
      <c r="I21" s="509" t="e">
        <f>+#REF!</f>
        <v>#REF!</v>
      </c>
      <c r="J21" s="51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3" t="e">
        <f>+'A.2.2. Promedio diarios (T y P)'!#REF!</f>
        <v>#REF!</v>
      </c>
      <c r="H22" s="514"/>
      <c r="I22" s="509" t="e">
        <f>+#REF!</f>
        <v>#REF!</v>
      </c>
      <c r="J22" s="51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3" t="e">
        <f>+'A.2.2. Promedio diarios (T y P)'!#REF!</f>
        <v>#REF!</v>
      </c>
      <c r="H23" s="514"/>
      <c r="I23" s="509" t="e">
        <f>+#REF!</f>
        <v>#REF!</v>
      </c>
      <c r="J23" s="51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3" t="e">
        <f>+'A.2.2. Promedio diarios (T y P)'!#REF!</f>
        <v>#REF!</v>
      </c>
      <c r="H24" s="514"/>
      <c r="I24" s="509" t="e">
        <f>+#REF!</f>
        <v>#REF!</v>
      </c>
      <c r="J24" s="51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3" t="e">
        <f>+'A.2.2. Promedio diarios (T y P)'!#REF!</f>
        <v>#REF!</v>
      </c>
      <c r="H25" s="514"/>
      <c r="I25" s="509" t="e">
        <f>+#REF!</f>
        <v>#REF!</v>
      </c>
      <c r="J25" s="51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5" t="e">
        <f>+'A.2.2. Promedio diarios (T y P)'!#REF!</f>
        <v>#REF!</v>
      </c>
      <c r="H26" s="506"/>
      <c r="I26" s="507" t="e">
        <f>+#REF!</f>
        <v>#REF!</v>
      </c>
      <c r="J26" s="508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2" t="s">
        <v>234</v>
      </c>
      <c r="C29" s="473"/>
      <c r="D29" s="473"/>
      <c r="E29" s="473"/>
      <c r="F29" s="473"/>
      <c r="G29" s="473"/>
      <c r="H29" s="473"/>
      <c r="I29" s="473"/>
      <c r="J29" s="473"/>
      <c r="K29" s="473"/>
      <c r="L29" s="473"/>
      <c r="M29" s="47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0"/>
      <c r="C2" s="521"/>
      <c r="D2" s="521"/>
      <c r="E2" s="525" t="s">
        <v>223</v>
      </c>
      <c r="F2" s="526"/>
      <c r="G2" s="526"/>
      <c r="H2" s="526"/>
      <c r="I2" s="526"/>
      <c r="J2" s="526"/>
      <c r="K2" s="526"/>
      <c r="L2" s="526"/>
      <c r="M2" s="527"/>
      <c r="N2" s="96"/>
    </row>
    <row r="3" spans="1:16" s="7" customFormat="1" ht="12.75" customHeight="1" x14ac:dyDescent="0.2">
      <c r="A3" s="83"/>
      <c r="B3" s="522"/>
      <c r="C3" s="479"/>
      <c r="D3" s="479"/>
      <c r="E3" s="528"/>
      <c r="F3" s="488"/>
      <c r="G3" s="488"/>
      <c r="H3" s="488"/>
      <c r="I3" s="488"/>
      <c r="J3" s="488"/>
      <c r="K3" s="488"/>
      <c r="L3" s="488"/>
      <c r="M3" s="529"/>
      <c r="N3" s="96"/>
    </row>
    <row r="4" spans="1:16" s="7" customFormat="1" ht="12.75" customHeight="1" x14ac:dyDescent="0.2">
      <c r="A4" s="83"/>
      <c r="B4" s="522"/>
      <c r="C4" s="479"/>
      <c r="D4" s="479"/>
      <c r="E4" s="528"/>
      <c r="F4" s="488"/>
      <c r="G4" s="488"/>
      <c r="H4" s="488"/>
      <c r="I4" s="488"/>
      <c r="J4" s="488"/>
      <c r="K4" s="488"/>
      <c r="L4" s="488"/>
      <c r="M4" s="529"/>
      <c r="N4" s="96"/>
    </row>
    <row r="5" spans="1:16" s="7" customFormat="1" ht="13.5" customHeight="1" thickBot="1" x14ac:dyDescent="0.25">
      <c r="A5" s="83"/>
      <c r="B5" s="523"/>
      <c r="C5" s="524"/>
      <c r="D5" s="524"/>
      <c r="E5" s="530"/>
      <c r="F5" s="531"/>
      <c r="G5" s="531"/>
      <c r="H5" s="531"/>
      <c r="I5" s="531"/>
      <c r="J5" s="531"/>
      <c r="K5" s="531"/>
      <c r="L5" s="531"/>
      <c r="M5" s="532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4" t="s">
        <v>236</v>
      </c>
      <c r="C9" s="424"/>
      <c r="D9" s="424"/>
      <c r="E9" s="416" t="str">
        <f>+'A.2.4. Cálculo PM10 y VM'!E9:F9</f>
        <v>CA-VMP-6</v>
      </c>
      <c r="F9" s="416"/>
      <c r="G9" s="154"/>
      <c r="H9" s="424" t="s">
        <v>189</v>
      </c>
      <c r="I9" s="424"/>
      <c r="J9" s="416" t="str">
        <f>+'A.2.3. Flujo promedio'!H9</f>
        <v>0001-7-2020-411</v>
      </c>
      <c r="K9" s="416"/>
      <c r="L9" s="416"/>
      <c r="M9" s="41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3" t="s">
        <v>178</v>
      </c>
      <c r="H11" s="534"/>
      <c r="I11" s="98" t="s">
        <v>185</v>
      </c>
      <c r="J11" s="533" t="s">
        <v>184</v>
      </c>
      <c r="K11" s="534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9" t="s">
        <v>149</v>
      </c>
      <c r="D12" s="78" t="s">
        <v>131</v>
      </c>
      <c r="E12" s="93" t="s">
        <v>131</v>
      </c>
      <c r="F12" s="93" t="s">
        <v>131</v>
      </c>
      <c r="G12" s="501" t="s">
        <v>131</v>
      </c>
      <c r="H12" s="502"/>
      <c r="I12" s="100" t="s">
        <v>131</v>
      </c>
      <c r="J12" s="535" t="s">
        <v>131</v>
      </c>
      <c r="K12" s="536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40"/>
      <c r="D13" s="78" t="s">
        <v>131</v>
      </c>
      <c r="E13" s="93" t="s">
        <v>131</v>
      </c>
      <c r="F13" s="93" t="s">
        <v>131</v>
      </c>
      <c r="G13" s="501" t="s">
        <v>131</v>
      </c>
      <c r="H13" s="502"/>
      <c r="I13" s="100" t="s">
        <v>131</v>
      </c>
      <c r="J13" s="535" t="s">
        <v>131</v>
      </c>
      <c r="K13" s="536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40"/>
      <c r="D14" s="78" t="s">
        <v>131</v>
      </c>
      <c r="E14" s="93" t="s">
        <v>131</v>
      </c>
      <c r="F14" s="93" t="s">
        <v>131</v>
      </c>
      <c r="G14" s="501" t="s">
        <v>131</v>
      </c>
      <c r="H14" s="502"/>
      <c r="I14" s="100" t="s">
        <v>131</v>
      </c>
      <c r="J14" s="535" t="s">
        <v>131</v>
      </c>
      <c r="K14" s="536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40"/>
      <c r="D15" s="78" t="s">
        <v>131</v>
      </c>
      <c r="E15" s="93" t="s">
        <v>131</v>
      </c>
      <c r="F15" s="93" t="s">
        <v>131</v>
      </c>
      <c r="G15" s="501" t="s">
        <v>131</v>
      </c>
      <c r="H15" s="502"/>
      <c r="I15" s="100" t="s">
        <v>131</v>
      </c>
      <c r="J15" s="535" t="s">
        <v>131</v>
      </c>
      <c r="K15" s="536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40"/>
      <c r="D16" s="78" t="s">
        <v>131</v>
      </c>
      <c r="E16" s="93" t="s">
        <v>131</v>
      </c>
      <c r="F16" s="93" t="s">
        <v>131</v>
      </c>
      <c r="G16" s="503" t="s">
        <v>131</v>
      </c>
      <c r="H16" s="504"/>
      <c r="I16" s="100" t="s">
        <v>131</v>
      </c>
      <c r="J16" s="535" t="s">
        <v>131</v>
      </c>
      <c r="K16" s="536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40"/>
      <c r="D17" s="78"/>
      <c r="E17" s="93"/>
      <c r="F17" s="93"/>
      <c r="G17" s="515">
        <f t="shared" ref="G17:G26" si="0">(F17-E17)*60*24</f>
        <v>0</v>
      </c>
      <c r="H17" s="516"/>
      <c r="I17" s="102"/>
      <c r="J17" s="535"/>
      <c r="K17" s="536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40"/>
      <c r="D18" s="78"/>
      <c r="E18" s="93"/>
      <c r="F18" s="93"/>
      <c r="G18" s="501">
        <f t="shared" si="0"/>
        <v>0</v>
      </c>
      <c r="H18" s="502"/>
      <c r="I18" s="102"/>
      <c r="J18" s="535"/>
      <c r="K18" s="536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40"/>
      <c r="D19" s="78"/>
      <c r="E19" s="93"/>
      <c r="F19" s="93"/>
      <c r="G19" s="501">
        <f t="shared" si="0"/>
        <v>0</v>
      </c>
      <c r="H19" s="502"/>
      <c r="I19" s="102"/>
      <c r="J19" s="535"/>
      <c r="K19" s="536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40"/>
      <c r="D20" s="78"/>
      <c r="E20" s="93"/>
      <c r="F20" s="93"/>
      <c r="G20" s="501">
        <f t="shared" si="0"/>
        <v>0</v>
      </c>
      <c r="H20" s="502"/>
      <c r="I20" s="102"/>
      <c r="J20" s="535"/>
      <c r="K20" s="536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40"/>
      <c r="D21" s="78"/>
      <c r="E21" s="93"/>
      <c r="F21" s="93"/>
      <c r="G21" s="501">
        <f t="shared" si="0"/>
        <v>0</v>
      </c>
      <c r="H21" s="502"/>
      <c r="I21" s="102"/>
      <c r="J21" s="535"/>
      <c r="K21" s="536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40"/>
      <c r="D22" s="78"/>
      <c r="E22" s="93"/>
      <c r="F22" s="93"/>
      <c r="G22" s="501">
        <f t="shared" si="0"/>
        <v>0</v>
      </c>
      <c r="H22" s="502"/>
      <c r="I22" s="102"/>
      <c r="J22" s="535"/>
      <c r="K22" s="536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40"/>
      <c r="D23" s="78"/>
      <c r="E23" s="93"/>
      <c r="F23" s="93"/>
      <c r="G23" s="501">
        <f t="shared" si="0"/>
        <v>0</v>
      </c>
      <c r="H23" s="502"/>
      <c r="I23" s="102"/>
      <c r="J23" s="535"/>
      <c r="K23" s="536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40"/>
      <c r="D24" s="78"/>
      <c r="E24" s="93"/>
      <c r="F24" s="93"/>
      <c r="G24" s="501">
        <f t="shared" si="0"/>
        <v>0</v>
      </c>
      <c r="H24" s="502"/>
      <c r="I24" s="102"/>
      <c r="J24" s="535"/>
      <c r="K24" s="536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40"/>
      <c r="D25" s="78"/>
      <c r="E25" s="93"/>
      <c r="F25" s="93"/>
      <c r="G25" s="501">
        <f t="shared" si="0"/>
        <v>0</v>
      </c>
      <c r="H25" s="502"/>
      <c r="I25" s="102"/>
      <c r="J25" s="535"/>
      <c r="K25" s="536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41"/>
      <c r="D26" s="163"/>
      <c r="E26" s="164"/>
      <c r="F26" s="164"/>
      <c r="G26" s="503">
        <f t="shared" si="0"/>
        <v>0</v>
      </c>
      <c r="H26" s="504"/>
      <c r="I26" s="169"/>
      <c r="J26" s="537"/>
      <c r="K26" s="538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2" t="s">
        <v>13</v>
      </c>
      <c r="C28" s="543"/>
      <c r="D28" s="543"/>
      <c r="E28" s="543"/>
      <c r="F28" s="543"/>
      <c r="G28" s="543"/>
      <c r="H28" s="543"/>
      <c r="I28" s="543"/>
      <c r="J28" s="543"/>
      <c r="K28" s="543"/>
      <c r="L28" s="543"/>
      <c r="M28" s="544"/>
      <c r="N28" s="54"/>
    </row>
    <row r="29" spans="1:14" s="3" customFormat="1" ht="48" customHeight="1" thickBot="1" x14ac:dyDescent="0.25">
      <c r="A29" s="52"/>
      <c r="B29" s="517" t="s">
        <v>206</v>
      </c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221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0" t="s">
        <v>188</v>
      </c>
      <c r="C7" s="560"/>
      <c r="D7" s="560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4" t="s">
        <v>236</v>
      </c>
      <c r="C9" s="424"/>
      <c r="D9" s="424"/>
      <c r="E9" s="105" t="str">
        <f>+'A.2.1. Promedio meteorologia'!E8</f>
        <v>CA-VMP-6</v>
      </c>
      <c r="F9" s="154"/>
      <c r="G9" s="424" t="s">
        <v>189</v>
      </c>
      <c r="H9" s="424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2.6" customHeight="1" x14ac:dyDescent="0.2">
      <c r="A12" s="36"/>
      <c r="B12" s="561" t="s">
        <v>190</v>
      </c>
      <c r="C12" s="558"/>
      <c r="D12" s="562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9"/>
      <c r="T12" s="204"/>
    </row>
    <row r="13" spans="1:20" ht="12.75" customHeight="1" x14ac:dyDescent="0.2">
      <c r="A13" s="20"/>
      <c r="B13" s="561"/>
      <c r="C13" s="558"/>
      <c r="D13" s="56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26" s="16" customFormat="1" ht="12.6" customHeight="1" x14ac:dyDescent="0.2">
      <c r="A52" s="36"/>
      <c r="B52" s="561" t="s">
        <v>190</v>
      </c>
      <c r="C52" s="558"/>
      <c r="D52" s="562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9"/>
      <c r="T52" s="204"/>
    </row>
    <row r="53" spans="1:26" ht="12.75" customHeight="1" x14ac:dyDescent="0.2">
      <c r="A53" s="20"/>
      <c r="B53" s="561"/>
      <c r="C53" s="558"/>
      <c r="D53" s="56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63" t="s">
        <v>187</v>
      </c>
      <c r="C54" s="562"/>
      <c r="D54" s="562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0"/>
      <c r="C2" s="521"/>
      <c r="D2" s="521"/>
      <c r="E2" s="525" t="s">
        <v>222</v>
      </c>
      <c r="F2" s="526"/>
      <c r="G2" s="526"/>
      <c r="H2" s="526"/>
      <c r="I2" s="526"/>
      <c r="J2" s="526"/>
      <c r="K2" s="526"/>
      <c r="L2" s="526"/>
      <c r="M2" s="527"/>
      <c r="N2" s="96"/>
    </row>
    <row r="3" spans="1:16" s="7" customFormat="1" ht="12.75" customHeight="1" x14ac:dyDescent="0.2">
      <c r="A3" s="83"/>
      <c r="B3" s="522"/>
      <c r="C3" s="479"/>
      <c r="D3" s="479"/>
      <c r="E3" s="528"/>
      <c r="F3" s="488"/>
      <c r="G3" s="488"/>
      <c r="H3" s="488"/>
      <c r="I3" s="488"/>
      <c r="J3" s="488"/>
      <c r="K3" s="488"/>
      <c r="L3" s="488"/>
      <c r="M3" s="529"/>
      <c r="N3" s="96"/>
    </row>
    <row r="4" spans="1:16" s="7" customFormat="1" ht="12.75" customHeight="1" x14ac:dyDescent="0.2">
      <c r="A4" s="83"/>
      <c r="B4" s="522"/>
      <c r="C4" s="479"/>
      <c r="D4" s="479"/>
      <c r="E4" s="528"/>
      <c r="F4" s="488"/>
      <c r="G4" s="488"/>
      <c r="H4" s="488"/>
      <c r="I4" s="488"/>
      <c r="J4" s="488"/>
      <c r="K4" s="488"/>
      <c r="L4" s="488"/>
      <c r="M4" s="529"/>
      <c r="N4" s="96"/>
    </row>
    <row r="5" spans="1:16" s="7" customFormat="1" ht="13.5" customHeight="1" thickBot="1" x14ac:dyDescent="0.25">
      <c r="A5" s="83"/>
      <c r="B5" s="523"/>
      <c r="C5" s="524"/>
      <c r="D5" s="524"/>
      <c r="E5" s="530"/>
      <c r="F5" s="531"/>
      <c r="G5" s="531"/>
      <c r="H5" s="531"/>
      <c r="I5" s="531"/>
      <c r="J5" s="531"/>
      <c r="K5" s="531"/>
      <c r="L5" s="531"/>
      <c r="M5" s="532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4" t="s">
        <v>236</v>
      </c>
      <c r="C9" s="424"/>
      <c r="D9" s="424"/>
      <c r="E9" s="416" t="str">
        <f>+'A.2.4. Cálculo PM10 y VM'!E9:F9</f>
        <v>CA-VMP-6</v>
      </c>
      <c r="F9" s="416"/>
      <c r="G9" s="154"/>
      <c r="H9" s="424" t="s">
        <v>189</v>
      </c>
      <c r="I9" s="424"/>
      <c r="J9" s="416" t="str">
        <f>+'A.2.3. Flujo promedio'!H9</f>
        <v>0001-7-2020-411</v>
      </c>
      <c r="K9" s="416"/>
      <c r="L9" s="416"/>
      <c r="M9" s="41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40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40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40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40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40"/>
      <c r="D17" s="78"/>
      <c r="E17" s="93"/>
      <c r="F17" s="93"/>
      <c r="G17" s="515">
        <f t="shared" si="0"/>
        <v>0</v>
      </c>
      <c r="H17" s="516"/>
      <c r="I17" s="102"/>
      <c r="J17" s="535"/>
      <c r="K17" s="536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40"/>
      <c r="D18" s="78"/>
      <c r="E18" s="93"/>
      <c r="F18" s="93"/>
      <c r="G18" s="501">
        <f t="shared" si="0"/>
        <v>0</v>
      </c>
      <c r="H18" s="502"/>
      <c r="I18" s="102"/>
      <c r="J18" s="535"/>
      <c r="K18" s="536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40"/>
      <c r="D19" s="78"/>
      <c r="E19" s="93"/>
      <c r="F19" s="93"/>
      <c r="G19" s="501">
        <f t="shared" si="0"/>
        <v>0</v>
      </c>
      <c r="H19" s="502"/>
      <c r="I19" s="102"/>
      <c r="J19" s="535"/>
      <c r="K19" s="536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40"/>
      <c r="D20" s="78"/>
      <c r="E20" s="93"/>
      <c r="F20" s="93"/>
      <c r="G20" s="501">
        <f t="shared" si="0"/>
        <v>0</v>
      </c>
      <c r="H20" s="502"/>
      <c r="I20" s="102"/>
      <c r="J20" s="535"/>
      <c r="K20" s="536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40"/>
      <c r="D21" s="78"/>
      <c r="E21" s="93"/>
      <c r="F21" s="93"/>
      <c r="G21" s="501">
        <f t="shared" si="0"/>
        <v>0</v>
      </c>
      <c r="H21" s="502"/>
      <c r="I21" s="102"/>
      <c r="J21" s="535"/>
      <c r="K21" s="536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40"/>
      <c r="D22" s="78"/>
      <c r="E22" s="93"/>
      <c r="F22" s="93"/>
      <c r="G22" s="501">
        <f t="shared" si="0"/>
        <v>0</v>
      </c>
      <c r="H22" s="502"/>
      <c r="I22" s="102"/>
      <c r="J22" s="535"/>
      <c r="K22" s="536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40"/>
      <c r="D23" s="78"/>
      <c r="E23" s="93"/>
      <c r="F23" s="93"/>
      <c r="G23" s="501">
        <f t="shared" si="0"/>
        <v>0</v>
      </c>
      <c r="H23" s="502"/>
      <c r="I23" s="102"/>
      <c r="J23" s="535"/>
      <c r="K23" s="536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40"/>
      <c r="D24" s="78"/>
      <c r="E24" s="93"/>
      <c r="F24" s="93"/>
      <c r="G24" s="501">
        <f t="shared" si="0"/>
        <v>0</v>
      </c>
      <c r="H24" s="502"/>
      <c r="I24" s="102"/>
      <c r="J24" s="535"/>
      <c r="K24" s="536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40"/>
      <c r="D25" s="78"/>
      <c r="E25" s="93"/>
      <c r="F25" s="93"/>
      <c r="G25" s="501">
        <f t="shared" si="0"/>
        <v>0</v>
      </c>
      <c r="H25" s="502"/>
      <c r="I25" s="102"/>
      <c r="J25" s="535"/>
      <c r="K25" s="536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41"/>
      <c r="D26" s="163"/>
      <c r="E26" s="164"/>
      <c r="F26" s="164"/>
      <c r="G26" s="503">
        <f t="shared" si="0"/>
        <v>0</v>
      </c>
      <c r="H26" s="504"/>
      <c r="I26" s="169"/>
      <c r="J26" s="537"/>
      <c r="K26" s="538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2" t="s">
        <v>13</v>
      </c>
      <c r="C28" s="543"/>
      <c r="D28" s="543"/>
      <c r="E28" s="543"/>
      <c r="F28" s="543"/>
      <c r="G28" s="543"/>
      <c r="H28" s="543"/>
      <c r="I28" s="543"/>
      <c r="J28" s="543"/>
      <c r="K28" s="543"/>
      <c r="L28" s="543"/>
      <c r="M28" s="544"/>
      <c r="N28" s="54"/>
    </row>
    <row r="29" spans="1:14" s="3" customFormat="1" ht="48" customHeight="1" thickBot="1" x14ac:dyDescent="0.25">
      <c r="A29" s="52"/>
      <c r="B29" s="517" t="s">
        <v>225</v>
      </c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224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0" t="s">
        <v>188</v>
      </c>
      <c r="C7" s="560"/>
      <c r="D7" s="560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4" t="s">
        <v>236</v>
      </c>
      <c r="C9" s="424"/>
      <c r="D9" s="424"/>
      <c r="E9" s="105" t="str">
        <f>+'A.2.1. Promedio meteorologia'!E8</f>
        <v>CA-VMP-6</v>
      </c>
      <c r="F9" s="154"/>
      <c r="G9" s="424" t="s">
        <v>189</v>
      </c>
      <c r="H9" s="424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3.15" customHeight="1" x14ac:dyDescent="0.2">
      <c r="A12" s="36"/>
      <c r="B12" s="561" t="s">
        <v>190</v>
      </c>
      <c r="C12" s="558"/>
      <c r="D12" s="562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9"/>
      <c r="T12" s="204"/>
    </row>
    <row r="13" spans="1:20" ht="12.75" customHeight="1" x14ac:dyDescent="0.2">
      <c r="A13" s="20"/>
      <c r="B13" s="561"/>
      <c r="C13" s="558"/>
      <c r="D13" s="56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30" s="16" customFormat="1" ht="12.6" customHeight="1" x14ac:dyDescent="0.2">
      <c r="A52" s="36"/>
      <c r="B52" s="561" t="s">
        <v>190</v>
      </c>
      <c r="C52" s="558"/>
      <c r="D52" s="562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9"/>
      <c r="T52" s="204"/>
    </row>
    <row r="53" spans="1:30" ht="12.75" customHeight="1" x14ac:dyDescent="0.2">
      <c r="A53" s="20"/>
      <c r="B53" s="561"/>
      <c r="C53" s="558"/>
      <c r="D53" s="56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63" t="s">
        <v>187</v>
      </c>
      <c r="C54" s="562"/>
      <c r="D54" s="562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42" t="s">
        <v>13</v>
      </c>
      <c r="C89" s="543"/>
      <c r="D89" s="543"/>
      <c r="E89" s="543"/>
      <c r="F89" s="543"/>
      <c r="G89" s="543"/>
      <c r="H89" s="543"/>
      <c r="I89" s="544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8" t="s">
        <v>226</v>
      </c>
      <c r="C90" s="569"/>
      <c r="D90" s="569"/>
      <c r="E90" s="569"/>
      <c r="F90" s="569"/>
      <c r="G90" s="569"/>
      <c r="H90" s="569"/>
      <c r="I90" s="57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71" t="s">
        <v>35</v>
      </c>
      <c r="B1" s="571"/>
      <c r="C1" s="571"/>
      <c r="D1" s="571"/>
      <c r="E1" s="571"/>
      <c r="F1" s="571"/>
      <c r="G1" s="571"/>
    </row>
    <row r="2" spans="1:7" ht="18.75" customHeight="1" x14ac:dyDescent="0.2">
      <c r="A2" s="571" t="s">
        <v>49</v>
      </c>
      <c r="B2" s="571"/>
      <c r="C2" s="571"/>
      <c r="D2" s="571"/>
      <c r="E2" s="571"/>
      <c r="F2" s="571"/>
      <c r="G2" s="571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71" t="s">
        <v>50</v>
      </c>
      <c r="B16" s="571"/>
      <c r="C16" s="571"/>
      <c r="D16" s="571"/>
      <c r="E16" s="571"/>
      <c r="F16" s="571"/>
      <c r="G16" s="571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71" t="s">
        <v>55</v>
      </c>
      <c r="B25" s="571"/>
      <c r="C25" s="571"/>
      <c r="D25" s="571"/>
      <c r="E25" s="571"/>
      <c r="F25" s="571"/>
      <c r="G25" s="571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2022-03-15T11:02:22Z</dcterms:modified>
</cp:coreProperties>
</file>